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4120" windowHeight="12405"/>
  </bookViews>
  <sheets>
    <sheet name="лист 1" sheetId="2" r:id="rId1"/>
  </sheets>
  <definedNames>
    <definedName name="_xlnm._FilterDatabase" localSheetId="0" hidden="1">'лист 1'!$A$5:$BD$184</definedName>
    <definedName name="_xlnm.Print_Titles" localSheetId="0">'лист 1'!$A:$B,'лист 1'!$5:$10</definedName>
  </definedNames>
  <calcPr calcId="125725"/>
</workbook>
</file>

<file path=xl/calcChain.xml><?xml version="1.0" encoding="utf-8"?>
<calcChain xmlns="http://schemas.openxmlformats.org/spreadsheetml/2006/main">
  <c r="AO36" i="2"/>
  <c r="L179"/>
  <c r="I130"/>
  <c r="AO20"/>
  <c r="AN20"/>
  <c r="AC183" l="1"/>
  <c r="X183"/>
  <c r="T183"/>
  <c r="P183" s="1"/>
  <c r="Q183"/>
  <c r="N183"/>
  <c r="M183"/>
  <c r="I183"/>
  <c r="D183"/>
  <c r="BD182"/>
  <c r="BD184" s="1"/>
  <c r="BC182"/>
  <c r="BB182"/>
  <c r="BA182"/>
  <c r="AZ182"/>
  <c r="AY182"/>
  <c r="AX182"/>
  <c r="AW182"/>
  <c r="AV182"/>
  <c r="AT182"/>
  <c r="AS182"/>
  <c r="AR182"/>
  <c r="AQ182"/>
  <c r="AQ184" s="1"/>
  <c r="AP182"/>
  <c r="AP184" s="1"/>
  <c r="AO182"/>
  <c r="AN182"/>
  <c r="AN184" s="1"/>
  <c r="AM182"/>
  <c r="AM184" s="1"/>
  <c r="AL182"/>
  <c r="AL184" s="1"/>
  <c r="AK182"/>
  <c r="AK184" s="1"/>
  <c r="AJ182"/>
  <c r="AJ184" s="1"/>
  <c r="AI182"/>
  <c r="AI184" s="1"/>
  <c r="AH182"/>
  <c r="AH184" s="1"/>
  <c r="AG182"/>
  <c r="AG184" s="1"/>
  <c r="AF182"/>
  <c r="AF184" s="1"/>
  <c r="AE182"/>
  <c r="AE184" s="1"/>
  <c r="AD182"/>
  <c r="AD184" s="1"/>
  <c r="AB182"/>
  <c r="AB184" s="1"/>
  <c r="AA182"/>
  <c r="AA184" s="1"/>
  <c r="Z182"/>
  <c r="Z184" s="1"/>
  <c r="Y182"/>
  <c r="Y184" s="1"/>
  <c r="W182"/>
  <c r="V182"/>
  <c r="U182"/>
  <c r="S182"/>
  <c r="R182"/>
  <c r="K182"/>
  <c r="K184" s="1"/>
  <c r="J182"/>
  <c r="J184" s="1"/>
  <c r="H182"/>
  <c r="H184" s="1"/>
  <c r="G182"/>
  <c r="G184" s="1"/>
  <c r="F182"/>
  <c r="F184" s="1"/>
  <c r="E182"/>
  <c r="E184" s="1"/>
  <c r="AC171"/>
  <c r="N171" s="1"/>
  <c r="X171"/>
  <c r="O171" s="1"/>
  <c r="L171" s="1"/>
  <c r="I171"/>
  <c r="AC169"/>
  <c r="N169" s="1"/>
  <c r="X169"/>
  <c r="O169" s="1"/>
  <c r="L169" s="1"/>
  <c r="M169"/>
  <c r="AU166"/>
  <c r="AU182" s="1"/>
  <c r="AC163"/>
  <c r="N163" s="1"/>
  <c r="X163"/>
  <c r="O163" s="1"/>
  <c r="L163" s="1"/>
  <c r="M163"/>
  <c r="AC162"/>
  <c r="N162" s="1"/>
  <c r="I162"/>
  <c r="X158"/>
  <c r="O158" s="1"/>
  <c r="L158" s="1"/>
  <c r="I158"/>
  <c r="AC155"/>
  <c r="N155" s="1"/>
  <c r="X155"/>
  <c r="O155" s="1"/>
  <c r="L155" s="1"/>
  <c r="I155"/>
  <c r="AC154"/>
  <c r="N154" s="1"/>
  <c r="X154"/>
  <c r="O154" s="1"/>
  <c r="L154" s="1"/>
  <c r="M154"/>
  <c r="I154"/>
  <c r="AC153"/>
  <c r="N153" s="1"/>
  <c r="X153"/>
  <c r="O153" s="1"/>
  <c r="L153" s="1"/>
  <c r="I153"/>
  <c r="AC151"/>
  <c r="N151" s="1"/>
  <c r="X151"/>
  <c r="O151" s="1"/>
  <c r="L151" s="1"/>
  <c r="I151"/>
  <c r="N149"/>
  <c r="M149"/>
  <c r="L149"/>
  <c r="N148"/>
  <c r="M148"/>
  <c r="L148"/>
  <c r="N147"/>
  <c r="N146"/>
  <c r="M146"/>
  <c r="L146"/>
  <c r="N145"/>
  <c r="M145"/>
  <c r="L145"/>
  <c r="N144"/>
  <c r="M144"/>
  <c r="L144"/>
  <c r="N143"/>
  <c r="M143"/>
  <c r="L143"/>
  <c r="N142"/>
  <c r="M142"/>
  <c r="L142"/>
  <c r="AC141"/>
  <c r="N141" s="1"/>
  <c r="X141"/>
  <c r="O141" s="1"/>
  <c r="L141" s="1"/>
  <c r="M141"/>
  <c r="I141"/>
  <c r="AC140"/>
  <c r="N140" s="1"/>
  <c r="X140"/>
  <c r="O140" s="1"/>
  <c r="L140" s="1"/>
  <c r="AC139"/>
  <c r="N139" s="1"/>
  <c r="X139"/>
  <c r="O139" s="1"/>
  <c r="L139" s="1"/>
  <c r="M139"/>
  <c r="I139"/>
  <c r="AC138"/>
  <c r="N138" s="1"/>
  <c r="X138"/>
  <c r="O138" s="1"/>
  <c r="L138" s="1"/>
  <c r="I138"/>
  <c r="D137"/>
  <c r="I136"/>
  <c r="AC135"/>
  <c r="N135" s="1"/>
  <c r="I135"/>
  <c r="D135"/>
  <c r="I134"/>
  <c r="AC133"/>
  <c r="N133" s="1"/>
  <c r="X133"/>
  <c r="O133" s="1"/>
  <c r="L133" s="1"/>
  <c r="I133"/>
  <c r="D133"/>
  <c r="AC132"/>
  <c r="N132" s="1"/>
  <c r="X132"/>
  <c r="O132" s="1"/>
  <c r="L132" s="1"/>
  <c r="I132"/>
  <c r="D132"/>
  <c r="AC130"/>
  <c r="X130"/>
  <c r="O130" s="1"/>
  <c r="L130" s="1"/>
  <c r="N130"/>
  <c r="M130"/>
  <c r="AC129"/>
  <c r="N129" s="1"/>
  <c r="X129"/>
  <c r="O129" s="1"/>
  <c r="L129" s="1"/>
  <c r="M129"/>
  <c r="AC128"/>
  <c r="X128"/>
  <c r="T128"/>
  <c r="Q128"/>
  <c r="P128" s="1"/>
  <c r="O128" s="1"/>
  <c r="L128" s="1"/>
  <c r="N128"/>
  <c r="M128"/>
  <c r="I128"/>
  <c r="D128"/>
  <c r="AC127"/>
  <c r="N127" s="1"/>
  <c r="X127"/>
  <c r="T127"/>
  <c r="Q127"/>
  <c r="P127" s="1"/>
  <c r="O127" s="1"/>
  <c r="L127" s="1"/>
  <c r="M127"/>
  <c r="I127"/>
  <c r="D127"/>
  <c r="N126"/>
  <c r="M126"/>
  <c r="L126"/>
  <c r="AC125"/>
  <c r="X125"/>
  <c r="T125"/>
  <c r="P125" s="1"/>
  <c r="Q125"/>
  <c r="N125"/>
  <c r="M125"/>
  <c r="I125"/>
  <c r="D125"/>
  <c r="N124"/>
  <c r="M124"/>
  <c r="L124"/>
  <c r="AC123"/>
  <c r="N123" s="1"/>
  <c r="X123"/>
  <c r="T123"/>
  <c r="Q123"/>
  <c r="M123"/>
  <c r="I123"/>
  <c r="D123"/>
  <c r="AC122"/>
  <c r="N122" s="1"/>
  <c r="X122"/>
  <c r="T122"/>
  <c r="Q122"/>
  <c r="P122" s="1"/>
  <c r="O122" s="1"/>
  <c r="L122" s="1"/>
  <c r="M122"/>
  <c r="I122"/>
  <c r="D122"/>
  <c r="AC121"/>
  <c r="X121"/>
  <c r="T121"/>
  <c r="Q121"/>
  <c r="N121"/>
  <c r="M121"/>
  <c r="I121"/>
  <c r="D121"/>
  <c r="AC120"/>
  <c r="X120"/>
  <c r="T120"/>
  <c r="Q120"/>
  <c r="P120" s="1"/>
  <c r="O120" s="1"/>
  <c r="L120" s="1"/>
  <c r="N120"/>
  <c r="M120"/>
  <c r="I120"/>
  <c r="D120"/>
  <c r="AC119"/>
  <c r="N119" s="1"/>
  <c r="X119"/>
  <c r="T119"/>
  <c r="Q119"/>
  <c r="P119" s="1"/>
  <c r="O119" s="1"/>
  <c r="L119" s="1"/>
  <c r="M119"/>
  <c r="I119"/>
  <c r="D119"/>
  <c r="AC118"/>
  <c r="N118" s="1"/>
  <c r="X118"/>
  <c r="T118"/>
  <c r="Q118"/>
  <c r="P118"/>
  <c r="M118"/>
  <c r="I118"/>
  <c r="D118"/>
  <c r="AC117"/>
  <c r="X117"/>
  <c r="T117"/>
  <c r="Q117"/>
  <c r="N117"/>
  <c r="M117"/>
  <c r="I117"/>
  <c r="D117"/>
  <c r="AC116"/>
  <c r="X116"/>
  <c r="T116"/>
  <c r="Q116"/>
  <c r="N116"/>
  <c r="M116"/>
  <c r="I116"/>
  <c r="D116"/>
  <c r="AC115"/>
  <c r="N115" s="1"/>
  <c r="X115"/>
  <c r="T115"/>
  <c r="Q115"/>
  <c r="M115"/>
  <c r="I115"/>
  <c r="D115"/>
  <c r="AC114"/>
  <c r="N114" s="1"/>
  <c r="X114"/>
  <c r="T114"/>
  <c r="Q114"/>
  <c r="P114" s="1"/>
  <c r="M114"/>
  <c r="I114"/>
  <c r="D114"/>
  <c r="AC113"/>
  <c r="X113"/>
  <c r="T113"/>
  <c r="P113" s="1"/>
  <c r="Q113"/>
  <c r="N113"/>
  <c r="M113"/>
  <c r="I113"/>
  <c r="D113"/>
  <c r="AC112"/>
  <c r="X112"/>
  <c r="T112"/>
  <c r="Q112"/>
  <c r="N112"/>
  <c r="M112"/>
  <c r="I112"/>
  <c r="D112"/>
  <c r="AC111"/>
  <c r="N111" s="1"/>
  <c r="X111"/>
  <c r="T111"/>
  <c r="Q111"/>
  <c r="M111"/>
  <c r="I111"/>
  <c r="D111"/>
  <c r="AC110"/>
  <c r="N110" s="1"/>
  <c r="X110"/>
  <c r="T110"/>
  <c r="Q110"/>
  <c r="P110" s="1"/>
  <c r="O110" s="1"/>
  <c r="L110" s="1"/>
  <c r="M110"/>
  <c r="I110"/>
  <c r="D110"/>
  <c r="AC109"/>
  <c r="X109"/>
  <c r="T109"/>
  <c r="Q109"/>
  <c r="N109"/>
  <c r="M109"/>
  <c r="I109"/>
  <c r="D109"/>
  <c r="N108"/>
  <c r="M108"/>
  <c r="L108"/>
  <c r="AC107"/>
  <c r="N107" s="1"/>
  <c r="X107"/>
  <c r="T107"/>
  <c r="Q107"/>
  <c r="M107"/>
  <c r="I107"/>
  <c r="D107"/>
  <c r="AC106"/>
  <c r="N106" s="1"/>
  <c r="X106"/>
  <c r="T106"/>
  <c r="Q106"/>
  <c r="P106" s="1"/>
  <c r="O106" s="1"/>
  <c r="L106" s="1"/>
  <c r="M106"/>
  <c r="I106"/>
  <c r="D106"/>
  <c r="AC105"/>
  <c r="X105"/>
  <c r="T105"/>
  <c r="Q105"/>
  <c r="N105"/>
  <c r="M105"/>
  <c r="I105"/>
  <c r="D105"/>
  <c r="N104"/>
  <c r="M104"/>
  <c r="L104"/>
  <c r="AC103"/>
  <c r="N103" s="1"/>
  <c r="X103"/>
  <c r="T103"/>
  <c r="Q103"/>
  <c r="M103"/>
  <c r="I103"/>
  <c r="D103"/>
  <c r="AC102"/>
  <c r="N102" s="1"/>
  <c r="X102"/>
  <c r="T102"/>
  <c r="Q102"/>
  <c r="P102" s="1"/>
  <c r="O102" s="1"/>
  <c r="L102" s="1"/>
  <c r="M102"/>
  <c r="I102"/>
  <c r="D102"/>
  <c r="AC101"/>
  <c r="X101"/>
  <c r="T101"/>
  <c r="P101" s="1"/>
  <c r="Q101"/>
  <c r="N101"/>
  <c r="M101"/>
  <c r="I101"/>
  <c r="D101"/>
  <c r="AC100"/>
  <c r="X100"/>
  <c r="T100"/>
  <c r="Q100"/>
  <c r="N100"/>
  <c r="M100"/>
  <c r="I100"/>
  <c r="D100"/>
  <c r="N99"/>
  <c r="M99"/>
  <c r="L99"/>
  <c r="AC98"/>
  <c r="N98" s="1"/>
  <c r="X98"/>
  <c r="T98"/>
  <c r="Q98"/>
  <c r="M98"/>
  <c r="I98"/>
  <c r="D98"/>
  <c r="AC97"/>
  <c r="X97"/>
  <c r="T97"/>
  <c r="Q97"/>
  <c r="N97"/>
  <c r="M97"/>
  <c r="I97"/>
  <c r="D97"/>
  <c r="AC96"/>
  <c r="X96"/>
  <c r="T96"/>
  <c r="Q96"/>
  <c r="P96" s="1"/>
  <c r="O96" s="1"/>
  <c r="L96" s="1"/>
  <c r="N96"/>
  <c r="M96"/>
  <c r="I96"/>
  <c r="D96"/>
  <c r="AC95"/>
  <c r="N95" s="1"/>
  <c r="X95"/>
  <c r="T95"/>
  <c r="Q95"/>
  <c r="P95" s="1"/>
  <c r="O95" s="1"/>
  <c r="L95" s="1"/>
  <c r="M95"/>
  <c r="I95"/>
  <c r="D95"/>
  <c r="AC94"/>
  <c r="N94" s="1"/>
  <c r="X94"/>
  <c r="T94"/>
  <c r="Q94"/>
  <c r="P94"/>
  <c r="O94" s="1"/>
  <c r="L94" s="1"/>
  <c r="M94"/>
  <c r="I94"/>
  <c r="D94"/>
  <c r="N93"/>
  <c r="M93"/>
  <c r="L93"/>
  <c r="AC92"/>
  <c r="X92"/>
  <c r="T92"/>
  <c r="Q92"/>
  <c r="N92"/>
  <c r="M92"/>
  <c r="I92"/>
  <c r="D92"/>
  <c r="N91"/>
  <c r="M91"/>
  <c r="L91"/>
  <c r="AC90"/>
  <c r="N90" s="1"/>
  <c r="X90"/>
  <c r="T90"/>
  <c r="Q90"/>
  <c r="M90"/>
  <c r="I90"/>
  <c r="D90"/>
  <c r="AC89"/>
  <c r="X89"/>
  <c r="T89"/>
  <c r="Q89"/>
  <c r="N89"/>
  <c r="M89"/>
  <c r="I89"/>
  <c r="D89"/>
  <c r="AC88"/>
  <c r="X88"/>
  <c r="T88"/>
  <c r="Q88"/>
  <c r="N88"/>
  <c r="M88"/>
  <c r="I88"/>
  <c r="D88"/>
  <c r="AC87"/>
  <c r="N87" s="1"/>
  <c r="X87"/>
  <c r="T87"/>
  <c r="Q87"/>
  <c r="M87"/>
  <c r="I87"/>
  <c r="D87"/>
  <c r="AC86"/>
  <c r="N86" s="1"/>
  <c r="X86"/>
  <c r="T86"/>
  <c r="Q86"/>
  <c r="P86" s="1"/>
  <c r="O86" s="1"/>
  <c r="L86" s="1"/>
  <c r="M86"/>
  <c r="I86"/>
  <c r="D86"/>
  <c r="AC85"/>
  <c r="X85"/>
  <c r="T85"/>
  <c r="Q85"/>
  <c r="N85"/>
  <c r="M85"/>
  <c r="I85"/>
  <c r="D85"/>
  <c r="AC84"/>
  <c r="X84"/>
  <c r="T84"/>
  <c r="Q84"/>
  <c r="N84"/>
  <c r="M84"/>
  <c r="I84"/>
  <c r="AC83"/>
  <c r="N83" s="1"/>
  <c r="X83"/>
  <c r="O83" s="1"/>
  <c r="L83" s="1"/>
  <c r="M83"/>
  <c r="AC82"/>
  <c r="N82" s="1"/>
  <c r="X82"/>
  <c r="O82" s="1"/>
  <c r="L82" s="1"/>
  <c r="M82"/>
  <c r="I82"/>
  <c r="AC81"/>
  <c r="N81" s="1"/>
  <c r="X81"/>
  <c r="T81"/>
  <c r="Q81"/>
  <c r="P81" s="1"/>
  <c r="O81" s="1"/>
  <c r="L81" s="1"/>
  <c r="M81"/>
  <c r="I81"/>
  <c r="AC80"/>
  <c r="X80"/>
  <c r="T80"/>
  <c r="P80" s="1"/>
  <c r="Q80"/>
  <c r="N80"/>
  <c r="M80"/>
  <c r="I80"/>
  <c r="D80"/>
  <c r="AC79"/>
  <c r="X79"/>
  <c r="T79"/>
  <c r="Q79"/>
  <c r="N79"/>
  <c r="M79"/>
  <c r="I79"/>
  <c r="D79"/>
  <c r="AC78"/>
  <c r="N78" s="1"/>
  <c r="X78"/>
  <c r="T78"/>
  <c r="Q78"/>
  <c r="M78"/>
  <c r="I78"/>
  <c r="D78"/>
  <c r="AC77"/>
  <c r="N77" s="1"/>
  <c r="X77"/>
  <c r="T77"/>
  <c r="Q77"/>
  <c r="M77"/>
  <c r="I77"/>
  <c r="D77"/>
  <c r="AC76"/>
  <c r="N76" s="1"/>
  <c r="X76"/>
  <c r="O76" s="1"/>
  <c r="L76" s="1"/>
  <c r="M76"/>
  <c r="I76"/>
  <c r="D76"/>
  <c r="AC75"/>
  <c r="N75" s="1"/>
  <c r="X75"/>
  <c r="O75" s="1"/>
  <c r="L75" s="1"/>
  <c r="M75"/>
  <c r="M74"/>
  <c r="I74"/>
  <c r="D74"/>
  <c r="N73"/>
  <c r="M73"/>
  <c r="L73"/>
  <c r="AC72"/>
  <c r="X72"/>
  <c r="T72"/>
  <c r="Q72"/>
  <c r="N72"/>
  <c r="M72"/>
  <c r="X71"/>
  <c r="O71" s="1"/>
  <c r="L71" s="1"/>
  <c r="N71"/>
  <c r="M71"/>
  <c r="I71"/>
  <c r="AC70"/>
  <c r="X70"/>
  <c r="T70"/>
  <c r="Q70"/>
  <c r="N70"/>
  <c r="M70"/>
  <c r="I70"/>
  <c r="AC69"/>
  <c r="N69" s="1"/>
  <c r="X69"/>
  <c r="O69" s="1"/>
  <c r="L69" s="1"/>
  <c r="M69"/>
  <c r="I69"/>
  <c r="AC68"/>
  <c r="N68" s="1"/>
  <c r="X68"/>
  <c r="O68" s="1"/>
  <c r="L68" s="1"/>
  <c r="M68"/>
  <c r="I68"/>
  <c r="D68"/>
  <c r="I67"/>
  <c r="D67"/>
  <c r="N66"/>
  <c r="L66"/>
  <c r="AC65"/>
  <c r="X65"/>
  <c r="T65"/>
  <c r="Q65"/>
  <c r="N65"/>
  <c r="M65"/>
  <c r="I65"/>
  <c r="N64"/>
  <c r="M64"/>
  <c r="L64"/>
  <c r="AC63"/>
  <c r="N63" s="1"/>
  <c r="X63"/>
  <c r="T63"/>
  <c r="Q63"/>
  <c r="P63"/>
  <c r="M63"/>
  <c r="I63"/>
  <c r="D62"/>
  <c r="N61"/>
  <c r="M61"/>
  <c r="L61"/>
  <c r="I61"/>
  <c r="D61"/>
  <c r="AC60"/>
  <c r="N60" s="1"/>
  <c r="X60"/>
  <c r="T60"/>
  <c r="Q60"/>
  <c r="P60" s="1"/>
  <c r="O60" s="1"/>
  <c r="L60" s="1"/>
  <c r="M60"/>
  <c r="I60"/>
  <c r="AC59"/>
  <c r="N59" s="1"/>
  <c r="X59"/>
  <c r="O59" s="1"/>
  <c r="L59" s="1"/>
  <c r="M59"/>
  <c r="AC58"/>
  <c r="N58" s="1"/>
  <c r="X58"/>
  <c r="O58" s="1"/>
  <c r="L58" s="1"/>
  <c r="M58"/>
  <c r="AC57"/>
  <c r="X57"/>
  <c r="T57"/>
  <c r="Q57"/>
  <c r="P57" s="1"/>
  <c r="N57"/>
  <c r="M57"/>
  <c r="I57"/>
  <c r="D57"/>
  <c r="AC56"/>
  <c r="N56" s="1"/>
  <c r="X56"/>
  <c r="T56"/>
  <c r="Q56"/>
  <c r="P56" s="1"/>
  <c r="M56"/>
  <c r="I56"/>
  <c r="D56"/>
  <c r="AC54"/>
  <c r="N54" s="1"/>
  <c r="X54"/>
  <c r="T54"/>
  <c r="P54" s="1"/>
  <c r="Q54"/>
  <c r="M54"/>
  <c r="I54"/>
  <c r="N53"/>
  <c r="M53"/>
  <c r="L53"/>
  <c r="AC52"/>
  <c r="N52" s="1"/>
  <c r="X52"/>
  <c r="T52"/>
  <c r="Q52"/>
  <c r="P52" s="1"/>
  <c r="O52" s="1"/>
  <c r="L52" s="1"/>
  <c r="M52"/>
  <c r="I52"/>
  <c r="M51"/>
  <c r="I51"/>
  <c r="D51"/>
  <c r="AC50"/>
  <c r="X50"/>
  <c r="O50"/>
  <c r="L50" s="1"/>
  <c r="N50"/>
  <c r="M50"/>
  <c r="I50"/>
  <c r="D50"/>
  <c r="AC49"/>
  <c r="X49"/>
  <c r="O49" s="1"/>
  <c r="L49" s="1"/>
  <c r="N49"/>
  <c r="M49"/>
  <c r="I49"/>
  <c r="D49"/>
  <c r="AC48"/>
  <c r="X48"/>
  <c r="T48"/>
  <c r="Q48"/>
  <c r="N48"/>
  <c r="M48"/>
  <c r="I48"/>
  <c r="AC47"/>
  <c r="N47" s="1"/>
  <c r="X47"/>
  <c r="O47" s="1"/>
  <c r="L47" s="1"/>
  <c r="M47"/>
  <c r="AC46"/>
  <c r="X46"/>
  <c r="T46"/>
  <c r="Q46"/>
  <c r="N46"/>
  <c r="M46"/>
  <c r="I46"/>
  <c r="AC45"/>
  <c r="N45" s="1"/>
  <c r="X45"/>
  <c r="T45"/>
  <c r="Q45"/>
  <c r="P45" s="1"/>
  <c r="O45" s="1"/>
  <c r="L45" s="1"/>
  <c r="M45"/>
  <c r="I45"/>
  <c r="D45"/>
  <c r="AC44"/>
  <c r="X44"/>
  <c r="T44"/>
  <c r="Q44"/>
  <c r="N44"/>
  <c r="M44"/>
  <c r="I44"/>
  <c r="D44"/>
  <c r="AC43"/>
  <c r="X43"/>
  <c r="T43"/>
  <c r="Q43"/>
  <c r="N43"/>
  <c r="M43"/>
  <c r="I43"/>
  <c r="D43"/>
  <c r="N42"/>
  <c r="M42"/>
  <c r="L42"/>
  <c r="AC41"/>
  <c r="N41" s="1"/>
  <c r="X41"/>
  <c r="T41"/>
  <c r="Q41"/>
  <c r="P41" s="1"/>
  <c r="O41" s="1"/>
  <c r="L41" s="1"/>
  <c r="M41"/>
  <c r="I41"/>
  <c r="AC40"/>
  <c r="N40" s="1"/>
  <c r="X40"/>
  <c r="O40" s="1"/>
  <c r="L40" s="1"/>
  <c r="M40"/>
  <c r="AC39"/>
  <c r="N39" s="1"/>
  <c r="X39"/>
  <c r="T39"/>
  <c r="Q39"/>
  <c r="P39" s="1"/>
  <c r="O39" s="1"/>
  <c r="L39" s="1"/>
  <c r="M39"/>
  <c r="I39"/>
  <c r="D39"/>
  <c r="AC38"/>
  <c r="N38" s="1"/>
  <c r="X38"/>
  <c r="O38" s="1"/>
  <c r="L38" s="1"/>
  <c r="M38"/>
  <c r="I38"/>
  <c r="D38"/>
  <c r="AC35"/>
  <c r="N35" s="1"/>
  <c r="X35"/>
  <c r="O35" s="1"/>
  <c r="L35" s="1"/>
  <c r="M35"/>
  <c r="N34"/>
  <c r="M34"/>
  <c r="L34"/>
  <c r="AC33"/>
  <c r="N33" s="1"/>
  <c r="X33"/>
  <c r="T33"/>
  <c r="Q33"/>
  <c r="M33"/>
  <c r="I33"/>
  <c r="AC32"/>
  <c r="X32"/>
  <c r="T32"/>
  <c r="Q32"/>
  <c r="N32"/>
  <c r="M32"/>
  <c r="I32"/>
  <c r="D31"/>
  <c r="M30"/>
  <c r="I30"/>
  <c r="D30"/>
  <c r="AC29"/>
  <c r="N29" s="1"/>
  <c r="X29"/>
  <c r="T29"/>
  <c r="Q29"/>
  <c r="P29" s="1"/>
  <c r="O29" s="1"/>
  <c r="L29" s="1"/>
  <c r="M29"/>
  <c r="I29"/>
  <c r="AC28"/>
  <c r="N28" s="1"/>
  <c r="X28"/>
  <c r="O28" s="1"/>
  <c r="L28" s="1"/>
  <c r="M28"/>
  <c r="AC27"/>
  <c r="N27" s="1"/>
  <c r="X27"/>
  <c r="T27"/>
  <c r="Q27"/>
  <c r="Q182" s="1"/>
  <c r="Q184" s="1"/>
  <c r="M27"/>
  <c r="I27"/>
  <c r="M26"/>
  <c r="I26"/>
  <c r="D26"/>
  <c r="AC25"/>
  <c r="N25" s="1"/>
  <c r="X25"/>
  <c r="O25" s="1"/>
  <c r="L25" s="1"/>
  <c r="M25"/>
  <c r="I25"/>
  <c r="D25"/>
  <c r="X24"/>
  <c r="O24" s="1"/>
  <c r="L24" s="1"/>
  <c r="M24"/>
  <c r="D24"/>
  <c r="AC23"/>
  <c r="N23" s="1"/>
  <c r="X23"/>
  <c r="O23"/>
  <c r="L23" s="1"/>
  <c r="M23"/>
  <c r="D23"/>
  <c r="AC22"/>
  <c r="N22" s="1"/>
  <c r="X22"/>
  <c r="O22" s="1"/>
  <c r="L22" s="1"/>
  <c r="D22"/>
  <c r="AC21"/>
  <c r="N21" s="1"/>
  <c r="X21"/>
  <c r="O21" s="1"/>
  <c r="L21" s="1"/>
  <c r="D21"/>
  <c r="AC20"/>
  <c r="N20" s="1"/>
  <c r="X20"/>
  <c r="O20" s="1"/>
  <c r="L20" s="1"/>
  <c r="I20"/>
  <c r="D20"/>
  <c r="AC19"/>
  <c r="N19" s="1"/>
  <c r="X19"/>
  <c r="O19" s="1"/>
  <c r="L19" s="1"/>
  <c r="I19"/>
  <c r="D19"/>
  <c r="AC18"/>
  <c r="N18"/>
  <c r="I18"/>
  <c r="M17"/>
  <c r="I17"/>
  <c r="D17"/>
  <c r="M16"/>
  <c r="I16"/>
  <c r="D16"/>
  <c r="AC15"/>
  <c r="N15" s="1"/>
  <c r="X15"/>
  <c r="O15" s="1"/>
  <c r="L15" s="1"/>
  <c r="D15"/>
  <c r="AC14"/>
  <c r="N14" s="1"/>
  <c r="X14"/>
  <c r="O14" s="1"/>
  <c r="L14" s="1"/>
  <c r="I14"/>
  <c r="D14"/>
  <c r="AC13"/>
  <c r="N13" s="1"/>
  <c r="X13"/>
  <c r="O13" s="1"/>
  <c r="L13" s="1"/>
  <c r="M13"/>
  <c r="I13"/>
  <c r="D13"/>
  <c r="AC12"/>
  <c r="N12" s="1"/>
  <c r="X12"/>
  <c r="O12" s="1"/>
  <c r="L12" s="1"/>
  <c r="M12"/>
  <c r="I12"/>
  <c r="D12"/>
  <c r="AC11"/>
  <c r="X11"/>
  <c r="X182" s="1"/>
  <c r="X184" s="1"/>
  <c r="M11"/>
  <c r="I11"/>
  <c r="D11"/>
  <c r="I182" l="1"/>
  <c r="I184" s="1"/>
  <c r="P33"/>
  <c r="O33" s="1"/>
  <c r="L33" s="1"/>
  <c r="O54"/>
  <c r="L54" s="1"/>
  <c r="P77"/>
  <c r="O77" s="1"/>
  <c r="L77" s="1"/>
  <c r="P90"/>
  <c r="O90" s="1"/>
  <c r="L90" s="1"/>
  <c r="P98"/>
  <c r="O98" s="1"/>
  <c r="L98" s="1"/>
  <c r="O101"/>
  <c r="L101" s="1"/>
  <c r="P43"/>
  <c r="O43" s="1"/>
  <c r="L43" s="1"/>
  <c r="P48"/>
  <c r="P84"/>
  <c r="O84" s="1"/>
  <c r="L84" s="1"/>
  <c r="P107"/>
  <c r="O107" s="1"/>
  <c r="L107" s="1"/>
  <c r="P109"/>
  <c r="O109" s="1"/>
  <c r="L109" s="1"/>
  <c r="P115"/>
  <c r="P116"/>
  <c r="O116" s="1"/>
  <c r="L116" s="1"/>
  <c r="O183"/>
  <c r="L183" s="1"/>
  <c r="O63"/>
  <c r="L63" s="1"/>
  <c r="P65"/>
  <c r="O65" s="1"/>
  <c r="L65" s="1"/>
  <c r="P89"/>
  <c r="O89" s="1"/>
  <c r="L89" s="1"/>
  <c r="O118"/>
  <c r="L118" s="1"/>
  <c r="M182"/>
  <c r="M184" s="1"/>
  <c r="AC182"/>
  <c r="AC184" s="1"/>
  <c r="T182"/>
  <c r="T184" s="1"/>
  <c r="P44"/>
  <c r="O44" s="1"/>
  <c r="L44" s="1"/>
  <c r="O48"/>
  <c r="L48" s="1"/>
  <c r="O56"/>
  <c r="L56" s="1"/>
  <c r="O57"/>
  <c r="L57" s="1"/>
  <c r="P85"/>
  <c r="O85" s="1"/>
  <c r="L85" s="1"/>
  <c r="P97"/>
  <c r="O97" s="1"/>
  <c r="L97" s="1"/>
  <c r="O114"/>
  <c r="L114" s="1"/>
  <c r="O115"/>
  <c r="L115" s="1"/>
  <c r="P121"/>
  <c r="O121" s="1"/>
  <c r="L121" s="1"/>
  <c r="D182"/>
  <c r="D184" s="1"/>
  <c r="P32"/>
  <c r="O32" s="1"/>
  <c r="L32" s="1"/>
  <c r="P46"/>
  <c r="O46" s="1"/>
  <c r="L46" s="1"/>
  <c r="P70"/>
  <c r="O70" s="1"/>
  <c r="L70" s="1"/>
  <c r="O80"/>
  <c r="L80" s="1"/>
  <c r="P87"/>
  <c r="O87" s="1"/>
  <c r="L87" s="1"/>
  <c r="P88"/>
  <c r="O88" s="1"/>
  <c r="L88" s="1"/>
  <c r="P100"/>
  <c r="O100" s="1"/>
  <c r="L100" s="1"/>
  <c r="O113"/>
  <c r="L113" s="1"/>
  <c r="P123"/>
  <c r="O123" s="1"/>
  <c r="L123" s="1"/>
  <c r="O125"/>
  <c r="L125" s="1"/>
  <c r="O11"/>
  <c r="L11" s="1"/>
  <c r="P27"/>
  <c r="N11"/>
  <c r="N182" s="1"/>
  <c r="N184" s="1"/>
  <c r="P72"/>
  <c r="O72" s="1"/>
  <c r="L72" s="1"/>
  <c r="P78"/>
  <c r="O78" s="1"/>
  <c r="L78" s="1"/>
  <c r="P79"/>
  <c r="O79" s="1"/>
  <c r="L79" s="1"/>
  <c r="P92"/>
  <c r="O92" s="1"/>
  <c r="L92" s="1"/>
  <c r="P103"/>
  <c r="O103" s="1"/>
  <c r="L103" s="1"/>
  <c r="P105"/>
  <c r="O105" s="1"/>
  <c r="L105" s="1"/>
  <c r="P111"/>
  <c r="O111" s="1"/>
  <c r="L111" s="1"/>
  <c r="P112"/>
  <c r="O112" s="1"/>
  <c r="L112" s="1"/>
  <c r="P117"/>
  <c r="O117" s="1"/>
  <c r="L117" s="1"/>
  <c r="AO184"/>
  <c r="P182" l="1"/>
  <c r="P184" s="1"/>
  <c r="O27"/>
  <c r="L27" l="1"/>
  <c r="L182" s="1"/>
  <c r="L184" s="1"/>
  <c r="O182"/>
  <c r="O184" s="1"/>
</calcChain>
</file>

<file path=xl/sharedStrings.xml><?xml version="1.0" encoding="utf-8"?>
<sst xmlns="http://schemas.openxmlformats.org/spreadsheetml/2006/main" count="423" uniqueCount="409">
  <si>
    <t>Код МО</t>
  </si>
  <si>
    <t>Наименование МО (полное)</t>
  </si>
  <si>
    <t>Наименование МО (краткое)</t>
  </si>
  <si>
    <t>Стационарная помощь</t>
  </si>
  <si>
    <t>Стационарозамещающая помощь</t>
  </si>
  <si>
    <t>Амбулаторная помощь, всего</t>
  </si>
  <si>
    <t>в том числе:</t>
  </si>
  <si>
    <t>Скорая помощь, вызов СМП</t>
  </si>
  <si>
    <t>случай госпитализаци, всего</t>
  </si>
  <si>
    <t>в том числе</t>
  </si>
  <si>
    <t>посещение с профилактической и иными целями</t>
  </si>
  <si>
    <t>посещение по неотложной медицинской помощи</t>
  </si>
  <si>
    <t>обращение</t>
  </si>
  <si>
    <t>Поликлиника</t>
  </si>
  <si>
    <t>Стоматология</t>
  </si>
  <si>
    <t>Лечебно-диагностические исследования</t>
  </si>
  <si>
    <t>Лабораторные исследования</t>
  </si>
  <si>
    <t>мониторирование показателей АД</t>
  </si>
  <si>
    <t>специализированная МП</t>
  </si>
  <si>
    <t>ВМП</t>
  </si>
  <si>
    <t>медицинская реабилитация</t>
  </si>
  <si>
    <t>случай лечения, всего</t>
  </si>
  <si>
    <t>посещение с профилактической и иными целями, всего</t>
  </si>
  <si>
    <t>обращение, всего</t>
  </si>
  <si>
    <t>посещение с иными целями</t>
  </si>
  <si>
    <t>компьютерная томография (КТ)</t>
  </si>
  <si>
    <t>магнитно-резонансная томография (МРТ)</t>
  </si>
  <si>
    <t>ультразвуковое исследование сердечно-сосудистой системы (УЗИ ССС)</t>
  </si>
  <si>
    <t>эндоскопическое диагностическое исследование</t>
  </si>
  <si>
    <t>пренатальный скрининг</t>
  </si>
  <si>
    <t>резус-фактор плода</t>
  </si>
  <si>
    <t>ЦКДЛ, всего</t>
  </si>
  <si>
    <t>случай лечения</t>
  </si>
  <si>
    <t>случаев диализа (гемодиализ)</t>
  </si>
  <si>
    <t>комплексное посещение с профлактической целью, всего</t>
  </si>
  <si>
    <t>посещение с иными целями, всего</t>
  </si>
  <si>
    <t>с лечебной целью</t>
  </si>
  <si>
    <t>ЦАОП</t>
  </si>
  <si>
    <t>ЗПТ (перитонеальный диализ)</t>
  </si>
  <si>
    <t>биохимическое</t>
  </si>
  <si>
    <t>гематологическое</t>
  </si>
  <si>
    <t>коагулогическое</t>
  </si>
  <si>
    <t>ИХЛ</t>
  </si>
  <si>
    <t>микробиологическое</t>
  </si>
  <si>
    <t>ПЦР</t>
  </si>
  <si>
    <t>ИХГ</t>
  </si>
  <si>
    <t>комплексное посещение для проведения профилактических медицинских осмотров, всего</t>
  </si>
  <si>
    <t>комплексное посещение для проведения диспансеризации, всего</t>
  </si>
  <si>
    <t>диспансеризация взрослого населения (2 этап)</t>
  </si>
  <si>
    <t>посещение Центра здоровья</t>
  </si>
  <si>
    <t>профилактический медицинский осмотр взрослого населения</t>
  </si>
  <si>
    <t>профилактический медицинский осмотр несовершеннолетних</t>
  </si>
  <si>
    <t>диспансеризация взрослого населения (1 этап)</t>
  </si>
  <si>
    <t>диспансеризация детей-сирот,  в т.ч. усыновленных</t>
  </si>
  <si>
    <t>диспансеризация детей-сирот,  пребывающих в стационарных учреждениях</t>
  </si>
  <si>
    <t>Государственное бюджетное учреждение здравоохранения "Волгоградская областная клиническая больница № 1", Волгоград</t>
  </si>
  <si>
    <t>ГБУЗ "ВОКБ № 1"</t>
  </si>
  <si>
    <t>Государственное бюджетное учреждение здравоохранения "Волгоградская областная детская клиническая больница"</t>
  </si>
  <si>
    <t>ГБУЗ "ВОДКБ"</t>
  </si>
  <si>
    <t>Государственное бюджетное учреждение здравоохранения "Волгоградская областная клиническая больница № 3", Волгоград</t>
  </si>
  <si>
    <t>ГБУЗ "ВОКБ № 3"</t>
  </si>
  <si>
    <t>Государственное бюджетное учреждение здравоохранения "Волгоградский областной уронефрологический центр"</t>
  </si>
  <si>
    <t>ГБУЗ "ВОУНЦ"</t>
  </si>
  <si>
    <t>Государственное бюджетное учреждение здравоохранения "Волгоградский областной клинический госпиталь ветеранов войн", Волгоград</t>
  </si>
  <si>
    <t>ГБУЗ "ВОКГВВ"</t>
  </si>
  <si>
    <t>Государственное бюджетное учреждение здравоохранения "Волгоградская областная инфекционная больница № 2", г. Волжский</t>
  </si>
  <si>
    <t>ГБУЗ "ВОИБ № 2"</t>
  </si>
  <si>
    <t>Государственное бюджетное учреждение здравоохранения "Волгоградская областная клиническая инфекционная больница № 1", Волгоград</t>
  </si>
  <si>
    <t>ГБУЗ "ВОКИБ № 1"</t>
  </si>
  <si>
    <t>Волгоградский филиал федерального государственного автономного учреждения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</t>
  </si>
  <si>
    <t>Волгоградский филиал ФГАУ "НМИЦ "МНТК "Микрохирургия глаза" им. акад. С.Н. Федорова" Минздрава России</t>
  </si>
  <si>
    <t>Государственное бюджетное учреждение здравоохранения "Волгоградский областной клинический кожно-венерологический диспансер"</t>
  </si>
  <si>
    <t>ГБУЗ "ВОККВД"</t>
  </si>
  <si>
    <t>Государственное бюджетное учреждение здравоохранения "Волгоградский областной клинический онкологический диспансер"</t>
  </si>
  <si>
    <t>ГБУЗ "ВОКОД"</t>
  </si>
  <si>
    <t>Государственное бюджетное учреждение здравоохранения "Волгоградский областной клинический центр медицинской реабилитации"</t>
  </si>
  <si>
    <t>ГБУЗ "ВОКЦМР"</t>
  </si>
  <si>
    <t>Государственное бюджетное учреждение здравоохранения "Волгоградский областной клинический кардиологический центр", Волгоград</t>
  </si>
  <si>
    <t>ГБУЗ "ВОККЦ"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</si>
  <si>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</si>
  <si>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ГАУЗ "ВОКСП"</t>
  </si>
  <si>
    <t>Государственное бюджетное учреждение здравоохранения "Волгоградский областной клинический перинатальный центр № 1 им.Л.И.Ушаковой", г.Волжский</t>
  </si>
  <si>
    <t>ГБУЗ "ВОКПЦ № 1", г.Волжский</t>
  </si>
  <si>
    <t>Государственное бюджетное учреждение здравоохранения "Волгоградский областной клинический перинатальный центр № 2", Волгоград</t>
  </si>
  <si>
    <t>ГБУЗ "ВОКПЦ № 2"</t>
  </si>
  <si>
    <t>Государственное учреждение здравоохранения "Детская клиническая больница № 8"</t>
  </si>
  <si>
    <t>ГУЗ ДКБ № 8</t>
  </si>
  <si>
    <t>Государственное учреждение здравоохранения "Поликлиника № 4"</t>
  </si>
  <si>
    <t>ГУЗ "Поликлиника № 4"</t>
  </si>
  <si>
    <t>Государственное автономное учреждение здравоохранения "Стоматологическая поликлиника № 9"</t>
  </si>
  <si>
    <t>ГАУЗ "Стоматологическая поликлиника № 9"</t>
  </si>
  <si>
    <t>Государственное учреждение здравоохранения "Детская поликлиника № 6"</t>
  </si>
  <si>
    <t>ГУЗ "Детская поликлиника № 6"</t>
  </si>
  <si>
    <t>Государственное учреждение здравоохранения "Городская клиническая больница скорой медицинской помощи № 25"</t>
  </si>
  <si>
    <t>ГУЗ " ГКБСМП № 25"</t>
  </si>
  <si>
    <t>Государственное бюджетное учреждение здравоохранения "Волгоградская областная клиническая психиатрическая больница № 2"</t>
  </si>
  <si>
    <t>ГБУЗ "ВОКПБ № 2"</t>
  </si>
  <si>
    <t>Государственное учреждение здравоохранения "Клиническая поликлиника № 28"</t>
  </si>
  <si>
    <t>ГУЗ "Клиническая поликлиника № 28"</t>
  </si>
  <si>
    <t>Государственное учреждение здравоохранения "Поликлиника № 30"</t>
  </si>
  <si>
    <t>ГУЗ "Поликлиника № 30"</t>
  </si>
  <si>
    <t>Государственное автономное учреждение здравоохранения "Стоматологическая поликлиника № 8"</t>
  </si>
  <si>
    <t>ГАУЗ "Стоматологическая поликлиника № 8"</t>
  </si>
  <si>
    <t>Государственное учреждение здравоохранения  "Консультативно-диагностическая поликлиника  № 2"</t>
  </si>
  <si>
    <t>ГУЗ "КДП № 2"</t>
  </si>
  <si>
    <t>Государственное бюджетное учреждение здравоохранения "Клиническая станция скорой медицинской помощи"</t>
  </si>
  <si>
    <t>ГБУЗ "КССМП"</t>
  </si>
  <si>
    <t>Государственное учреждение здравоохранения "Городская клиническая больница № 1"</t>
  </si>
  <si>
    <t>ГУЗ "ГКБ № 1"</t>
  </si>
  <si>
    <t>Государственное учреждение здравоохранения "Детская больница № 1"</t>
  </si>
  <si>
    <t>ГУЗ "ДБ № 1"</t>
  </si>
  <si>
    <t>Федеральное государственное бюджетное учреждение здравоохранения  "Волгоградский медицинский клинический центр Федерального медико-биологического агентства"</t>
  </si>
  <si>
    <t>ФГБУЗ ВМКЦ ФМБА России</t>
  </si>
  <si>
    <t>Государственное учреждение здравоохранения "Поликлиника № 5"</t>
  </si>
  <si>
    <t>ГУЗ "Поликлиника № 5"</t>
  </si>
  <si>
    <t>Государственное автономное учреждение здравоохранения "Стоматологическая поликлиника № 11"</t>
  </si>
  <si>
    <t>ГАУЗ "Стоматологическая поликлиника № 11"</t>
  </si>
  <si>
    <t>Государственное учреждение здравоохранения "Больница № 16"</t>
  </si>
  <si>
    <t>ГУЗ "Больница № 16"</t>
  </si>
  <si>
    <t>Государственное учреждение здравоохранения "Больница №22"</t>
  </si>
  <si>
    <t>ГУЗ "Больница №22"</t>
  </si>
  <si>
    <t>Государственное учреждение здравоохранения "Клиническая больница скорой медицинской помощи № 15"</t>
  </si>
  <si>
    <t>ГУЗ "КБСМП № 15"</t>
  </si>
  <si>
    <t>Государственное учреждение здравоохранения "Больница № 24"</t>
  </si>
  <si>
    <t>ГУЗ "Больница № 24"</t>
  </si>
  <si>
    <t>Государственное автономное учреждение здравоохранения "Клиническая стоматологическая поликлиника № 12"</t>
  </si>
  <si>
    <t>ГАУЗ КСП № 12</t>
  </si>
  <si>
    <t>Государственное учреждение здравоохранения "Детская поликлиника № 16"</t>
  </si>
  <si>
    <t>ГУЗ "Детская поликлиника № 16"</t>
  </si>
  <si>
    <t>Государственное учреждение здравоохранения "Родильный дом № 4"</t>
  </si>
  <si>
    <t>ГУЗ "Родильный дом № 4"</t>
  </si>
  <si>
    <t>Государственное учреждение здравоохранения "Клиническая больница № 5"</t>
  </si>
  <si>
    <t>ГУЗ "КБ № 5"</t>
  </si>
  <si>
    <t>Государственное учреждение здравоохранения "Клиническая больница № 12"</t>
  </si>
  <si>
    <t>ГУЗ КБ № 12</t>
  </si>
  <si>
    <t>Государственное учреждение здравоохранения "Поликлиника № 2"</t>
  </si>
  <si>
    <t>ГУЗ "Поликлиника № 2"</t>
  </si>
  <si>
    <t>Государственное автономное учреждение здравоохранения "Стоматологическая поликлиника № 7"</t>
  </si>
  <si>
    <t>ГАУЗ "Стомат. поликлиника № 7"</t>
  </si>
  <si>
    <t>Государственное учреждение здравоохранения "Детская поликлиника № 1"</t>
  </si>
  <si>
    <t>ГУЗ "Детская поликлиника № 1"</t>
  </si>
  <si>
    <t>Государственное бюджетное учреждение здравоохранения "Волгоградский областной Центр по профилактике и борьбе со СПИД и инфекционными заболеваниями", Волгоград</t>
  </si>
  <si>
    <t>ГБУЗ "ВО ЦПБ СПИД и ИЗ"</t>
  </si>
  <si>
    <t>Государственное учреждение здравоохранения "Клиническая больница скорой медицинской помощи № 7"</t>
  </si>
  <si>
    <t>ГУЗ "КБ СМП № 7"</t>
  </si>
  <si>
    <t>Государственное учреждение здравоохранения "Клиническая больница № 11"</t>
  </si>
  <si>
    <t>ГУЗ "Клиническая больница № 11"</t>
  </si>
  <si>
    <t>Открытое акционерное общество "Волгограднефтемаш"</t>
  </si>
  <si>
    <t>ОАО "Волгограднефтемаш"</t>
  </si>
  <si>
    <t>Государственное автономное учреждение здравоохранения "Клиническая стоматологическая поликлиника № 10"</t>
  </si>
  <si>
    <t>ГАУЗ КСП № 10</t>
  </si>
  <si>
    <t>Государственное учреждение здравоохранения "Детская клиническая поликлиника № 31"</t>
  </si>
  <si>
    <t>ГУЗ "ДКП № 31"</t>
  </si>
  <si>
    <t>Государственное учреждение здравоохранения "Клиническая больница № 4 "</t>
  </si>
  <si>
    <t>ГУЗ "Клиническая больница № 4 "</t>
  </si>
  <si>
    <t>Государственное бюджетное учреждение здравоохранения "Волгоградский областной клинический наркологический диспансер"</t>
  </si>
  <si>
    <t>ГБУЗ "ВОКНД"</t>
  </si>
  <si>
    <t>Государственное учреждение здравоохранение "Клиническая поликлиника № 1"</t>
  </si>
  <si>
    <t>ГУЗ КП № 1</t>
  </si>
  <si>
    <t>Государственное автономное учреждение здравоохранения "Клиническая стоматологическая поликлиника № 3"</t>
  </si>
  <si>
    <t>ГАУЗ "Клиническая стоматологическая поликлиника № 3"</t>
  </si>
  <si>
    <t>Государственное учреждение здравоохранения "Детская поликлиника № 3"</t>
  </si>
  <si>
    <t>ГУЗ "Детская поликлиника № 3"</t>
  </si>
  <si>
    <t>Государственное бюджетное учреждение здравоохранения "Волгоградский областной детский противотуберкулезный санаторий № 3", Волгоград</t>
  </si>
  <si>
    <t>ГБУЗ "ВОДПТС № 3"</t>
  </si>
  <si>
    <t>Государственное бюджетное учреждение здравоохранения "Волгоградский областной детский санаторий", Волгоград</t>
  </si>
  <si>
    <t>ГБУЗ "ВОДС"</t>
  </si>
  <si>
    <t>Государственное учреждение здравоохранения "Родильный дом № 1"</t>
  </si>
  <si>
    <t>ГУЗ "Родильный дом № 1"</t>
  </si>
  <si>
    <t>Филиал Общества с ограниченной ответственностью "Институт управления медицинскими рисками и оптимизации страхования" в г.Волгограде</t>
  </si>
  <si>
    <t>Филиал ООО "МЕДИС" в г.Волгограде</t>
  </si>
  <si>
    <t>Государственное автономное учреждение здравоохранения "Клиническая поликлиника № 3"</t>
  </si>
  <si>
    <t>ГАУЗ "КП № 3"</t>
  </si>
  <si>
    <t>Государственное автономное учреждение здравоохранения "Детская клиническая стоматологическая поликлиника № 2"</t>
  </si>
  <si>
    <t>ГАУЗ "Детская клиническая стоматологическая поликлиника № 2"</t>
  </si>
  <si>
    <t>Государственное учреждение здравоохранения "Детская клиническая поликлиника № 15"</t>
  </si>
  <si>
    <t>ГУЗ "ДКП № 15"</t>
  </si>
  <si>
    <t>Стоматологическая поликлиника Федерального государственного бюджетного образовательного учреждения высшего  образования "Волгоградский государственный медицинский университет" Министерства здравоохранения Российской Федерации</t>
  </si>
  <si>
    <t>Стоматологическая поликлиника ФГБОУ ВО ВолгГМУ Минздрава России</t>
  </si>
  <si>
    <t>Клиника № 1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</si>
  <si>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Клиника № 1 ФГБОУ ВО ВолгГМУ Минздрава России</t>
  </si>
  <si>
    <t>Государственное учреждение здравоохранения "Клинический родильный дом № 2"</t>
  </si>
  <si>
    <t>ГУЗ "Клинический родильный дом № 2"</t>
  </si>
  <si>
    <t>Государственное бюджетное учреждение здравоохранения "Городская клиническая больница № 1 им.С.З.Фишера"</t>
  </si>
  <si>
    <t>ГБУЗ "ГКБ № 1 им. С.З.Фишера"</t>
  </si>
  <si>
    <t>Государственное бюджетное учреждение здравоохранения "Городская клиническая больница №3"</t>
  </si>
  <si>
    <t>ГБУЗ "ГКБ №3"</t>
  </si>
  <si>
    <t>Государственное бюджетное учреждение здравоохранения "Городская больница № 2"</t>
  </si>
  <si>
    <t>ГБУЗ "Городская больница № 2"</t>
  </si>
  <si>
    <t>Государственное бюджетное учреждение здравоохранения "Городская детская больница"</t>
  </si>
  <si>
    <t>ГБУЗ "Городская детская больница"</t>
  </si>
  <si>
    <t>Государственное бюджетное учреждение здравоохранения "Городская поликлиника № 5"</t>
  </si>
  <si>
    <t>ГБУЗ "Городская поликлиника №5"</t>
  </si>
  <si>
    <t>Акционерное общество  "Волжский трубный завод"</t>
  </si>
  <si>
    <t>АО "ВТЗ"</t>
  </si>
  <si>
    <t>Государственное автономное учреждение здравоохранения "Волжская городская стоматологическая поликлиника"</t>
  </si>
  <si>
    <t>ГАУЗ  "Стоматологическая поликлиника"</t>
  </si>
  <si>
    <t>Государственное бюджетное учреждение здравоохранения "Городская детская поликлиника № 2"</t>
  </si>
  <si>
    <t>ГБУЗ "ГДП №2"</t>
  </si>
  <si>
    <t>Государственное бюджетное учреждение здравоохранения Центральная районная больница Алексеевского муниципального района</t>
  </si>
  <si>
    <t>ГБУЗ "Алексеевская ЦРБ"</t>
  </si>
  <si>
    <t>Государственное бюджетное учреждение здравоохранения "Быковская центральная районная больница"</t>
  </si>
  <si>
    <t>ГБУЗ "Быковская ЦРБ"</t>
  </si>
  <si>
    <t>Государственное бюджетное учреждение здравоохранения "Городищенская центральная районная больница"</t>
  </si>
  <si>
    <t>ГБУЗ "Городищенская ЦРБ"</t>
  </si>
  <si>
    <t>Государственное бюджетное учреждение здравоохранения "Даниловская центральная районная больница"</t>
  </si>
  <si>
    <t>ГБУЗ "Даниловская ЦРБ"</t>
  </si>
  <si>
    <t>Государственное бюджетное учреждение здравоохранения "Центральная районная больница Дубовского муниципального района"</t>
  </si>
  <si>
    <t>ГБУЗ "ЦРБ Дубовского муниципального района"</t>
  </si>
  <si>
    <t>Государственное бюджетное учреждение здравоохранения Еланская центральная районная больница Волгоградской области</t>
  </si>
  <si>
    <t>ГБУЗ Еланская ЦРБ</t>
  </si>
  <si>
    <t>Государственное автономное учреждение здравоохранения "Еланская стоматологическая поликлиника"</t>
  </si>
  <si>
    <t>ГАУЗ "Еланская СП"</t>
  </si>
  <si>
    <t>Государственное  учреждение здравоохранения "Жирновская центральная районная больница"</t>
  </si>
  <si>
    <t>ГУЗ "Жирновская ЦРБ"</t>
  </si>
  <si>
    <t>Государственное автономное учреждение здравоохранения "Жирновская стоматологическая поликлиника"</t>
  </si>
  <si>
    <t>ГАУЗ "Жирновская стоматологическая поликлиника"</t>
  </si>
  <si>
    <t>Государственное бюджетное учреждение здравоохранения "Иловлинская центральная районная больница"</t>
  </si>
  <si>
    <t>ГБУЗ "Иловлинская ЦРБ"</t>
  </si>
  <si>
    <t>Государственное бюджетное учреждение здравоохранения "Калачевская центральная районная больница"</t>
  </si>
  <si>
    <t>ГБУЗ "Калачевская ЦРБ"</t>
  </si>
  <si>
    <t>Государственное бюджетное учреждение здравоохранения г.Камышина "Городская больница № 1"</t>
  </si>
  <si>
    <t>ГБУЗ г.Камышина "Городская больница № 1"</t>
  </si>
  <si>
    <t>Государственное бюджетное учреждение здравоохранения "Центральная городская больница г.Камышина"</t>
  </si>
  <si>
    <t>ГБУЗ ЦГБ</t>
  </si>
  <si>
    <t>Государственное бюджетное учреждение здравоохранения "Камышинская детская городская больница"</t>
  </si>
  <si>
    <t>ГБУЗ "КДГБ"</t>
  </si>
  <si>
    <t>Государственное автономное учреждение здравоохранения г. Камышина "Стоматологическая поликлиника № 1"</t>
  </si>
  <si>
    <t>ГАУЗ "Стоматологическая поликлиника № 1"</t>
  </si>
  <si>
    <t>Государственное бюджетное учреждение здравоохранения "Киквидзенская центральная районная больница"</t>
  </si>
  <si>
    <t>ГБУЗ "Киквидзенская ЦРБ"</t>
  </si>
  <si>
    <t>Государственное бюджетное учреждение здравоохранения "Центральная районная больница Клетского муниципального района Волгоградской области"</t>
  </si>
  <si>
    <t>ГБУЗ "ЦРБ Клетского муниципального района"</t>
  </si>
  <si>
    <t>Государственное бюджетное учреждение здравоохранения "Котельниковская центральная районная больница"</t>
  </si>
  <si>
    <t>ГБУЗ "Котельниковская ЦРБ"</t>
  </si>
  <si>
    <t>Государственное бюджетное учреждение здравоохранения "Центральная районная больница" Котовского муниципального района</t>
  </si>
  <si>
    <t>ГБУЗ ЦРБ Котовского муниципального района</t>
  </si>
  <si>
    <t>Государственное автономное учреждение здравоохранения "Котовская стоматологическая поликлиника"</t>
  </si>
  <si>
    <t>ГАУЗ "Котовская стоматологическая поликлиника"</t>
  </si>
  <si>
    <t>Государственное бюджетное учреждение здравоохранения "Ленинская центральная районная больница"</t>
  </si>
  <si>
    <t>ГБУЗ "Ленинская ЦРБ"</t>
  </si>
  <si>
    <t>Государственное бюджетное учреждение здравоохранения "Михайловская центральная районная больница"</t>
  </si>
  <si>
    <t>ГБУЗ "МЦРБ"</t>
  </si>
  <si>
    <t>Государственное бюджетное учреждение здравоохранения "Михайловская городская детская больница"</t>
  </si>
  <si>
    <t>ГБУЗ "МГДБ"</t>
  </si>
  <si>
    <t>Государственное автономное учреждение здравоохранения "Михайловская стоматологическая поликлиника"</t>
  </si>
  <si>
    <t>ГАУЗ "МСП"</t>
  </si>
  <si>
    <t>Государственное бюджетное учреждение здравоохранения "Нехаевская центральная районная больница"</t>
  </si>
  <si>
    <t>ГБУЗ "Нехаевская ЦРБ"</t>
  </si>
  <si>
    <t>Государственное бюджетное учреждение здравоохранения "Николаевская центральная районная больница"</t>
  </si>
  <si>
    <t>ГБУЗ "Николаевская ЦРБ"</t>
  </si>
  <si>
    <t>Государственное бюджетное учреждение здравоохранения "Новоаннинская центральная районная больница"</t>
  </si>
  <si>
    <t>ГБУЗ "Новоаннинская ЦРБ"</t>
  </si>
  <si>
    <t>Государственное бюджетное учреждение здравоохранения "Новониколаевская центральная районная больница"</t>
  </si>
  <si>
    <t>ГБУЗ "Новониколаевская ЦРБ"</t>
  </si>
  <si>
    <t>Государственное бюджетное учреждение здравоохранения "Октябрьская центральная районная больница"</t>
  </si>
  <si>
    <t>ГБУЗ "Октябрьская ЦРБ"</t>
  </si>
  <si>
    <t>Государственное бюджетное учреждение здравоохранения "Центральная районная больница Ольховского муниципального района"</t>
  </si>
  <si>
    <t>ГБУЗ "ЦРБ Ольховского муниципального района"</t>
  </si>
  <si>
    <t>Государственное бюджетное учреждение здравоохранения "Палласовская центральная районная больница"</t>
  </si>
  <si>
    <t>ГБУЗ "Палласовская ЦРБ"</t>
  </si>
  <si>
    <t>Государственное бюджетное учреждение здравоохранения "Кумылженская центральная районная больница"</t>
  </si>
  <si>
    <t>ГБУЗ "Кумылженская ЦРБ"</t>
  </si>
  <si>
    <t>Государственное бюджетное учреждение Руднянского муниципального района Волгоградской области "Центральная районная больница Руднянского муниципального района"</t>
  </si>
  <si>
    <t>ГБУ "ЦРБ Руднянского муниципального района"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</si>
  <si>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</si>
  <si>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ГБУЗ "Светлоярская ЦРБ"</t>
  </si>
  <si>
    <t>Государственное бюджетное учреждение здравоохранения "Серафимовичская Центральная районная больница"</t>
  </si>
  <si>
    <t>ГБУЗ "Серафимовичская ЦРБ"</t>
  </si>
  <si>
    <t>Государственное бюджетное учреждение здравоохранения "Среднеахтубинская центральная районная больница"</t>
  </si>
  <si>
    <t>ГБУЗ "Среднеахтубинская ЦРБ"</t>
  </si>
  <si>
    <t>Государственное бюджетное учреждение здравоохранения "Старополтавская центральная районная больница"</t>
  </si>
  <si>
    <t>ГБУЗ "Старополтавская ЦРБ"</t>
  </si>
  <si>
    <t>Государственное бюджетное учреждение здравоохранения "Центральная районная больница Суровикинского муниципального района", Волгоградская область, город Суровикино</t>
  </si>
  <si>
    <t>ГБУЗ "ЦРБ Суровикинского муниципального района"</t>
  </si>
  <si>
    <t>Государственное  бюджетное учреждение здравоохранения Урюпинская центральная районная больница имени В.Ф. Жогова</t>
  </si>
  <si>
    <t>ГБУЗ Урюпинская ЦРБ</t>
  </si>
  <si>
    <t>Закрытое акционерное общество  "Стоматолог"</t>
  </si>
  <si>
    <t>ЗАО "Стоматолог"</t>
  </si>
  <si>
    <t>Государственное бюджетное учреждение здравоохранения "Фроловская центральная районная больница"</t>
  </si>
  <si>
    <t>ГБУЗ "Фроловская ЦРБ"</t>
  </si>
  <si>
    <t>Государственное автономное учреждение здравоохранения "Стоматологическая поликлиника"</t>
  </si>
  <si>
    <t>ГАУЗ "Стоматологическая поликлиника"</t>
  </si>
  <si>
    <t>Государственное бюджетное учреждение здравоохранения Чернышковская Центральная районная больница</t>
  </si>
  <si>
    <t>ГБУЗ "Чернышковская ЦРБ"</t>
  </si>
  <si>
    <t>Частное учреждение здравоохранения "Клиническая больница "РЖД-Медицина" города Волгоград"</t>
  </si>
  <si>
    <t>ЧУЗ "КБ "РЖД-Медицина" г.Волгоград"</t>
  </si>
  <si>
    <t>Федеральное казенное учреждение здравоохранения "Медико-санитарная часть Министерства внутренних дел Российской Федерации по Волгоградской области"</t>
  </si>
  <si>
    <t>ФКУЗ "МСЧ МВД России по Волгоградской области"</t>
  </si>
  <si>
    <t>Федеральное государственное бюджетное учреждение "413 военный госпиталь" Министерства обороны Российской Федерации</t>
  </si>
  <si>
    <t>ФГБУ "413 ВГ" Минобороны России</t>
  </si>
  <si>
    <t>Федеральное государственное бюджетное учреждение "Северо-Кавказский федеральный научно-клинический центр" Федерального медико-биологического агентства"</t>
  </si>
  <si>
    <t>ФГБУ СКФНКЦ ФМБА России</t>
  </si>
  <si>
    <t>Общество с ограниченной ответственностью "Геном-Волга"</t>
  </si>
  <si>
    <t>ООО "Геном-Волга"</t>
  </si>
  <si>
    <t>Общество с ограниченной ответственностью "Многопрофильный медицинский центр "ДИАЛАЙН"</t>
  </si>
  <si>
    <t>ООО "ММЦ "ДИАЛАЙН"</t>
  </si>
  <si>
    <t>Общество с ограниченной ответственностью "ЦЕНТР ЭКО"</t>
  </si>
  <si>
    <t>ООО "ЦЕНТР ЭКО"</t>
  </si>
  <si>
    <t>Акционерное общество "Многопрофильный Медицинский Центр"</t>
  </si>
  <si>
    <t>АО "ММЦ"</t>
  </si>
  <si>
    <t>Филиал ООО "ХАВЕН" - город Волгоград</t>
  </si>
  <si>
    <t>Акционерное общество Медицинское научно-производственное объединение "Клиника "Движение"</t>
  </si>
  <si>
    <t>АО МНПО "Клиника "Движение"</t>
  </si>
  <si>
    <t>Общество с ограниченной ответственностью "Центр лазерной коррекции и микрохирургии"</t>
  </si>
  <si>
    <t>ООО "ЦЛК и М"</t>
  </si>
  <si>
    <t>общество с ограниченной ответственностью "СитиМед"</t>
  </si>
  <si>
    <t>ООО "СитиМед"</t>
  </si>
  <si>
    <t>Филиал Общества с ограниченной ответственностью "РУСАЛ Медицинский Центр" в г.Волгограде</t>
  </si>
  <si>
    <t>Филиал ООО "РУСАЛ Медицинский Центр" в г.Волгограде</t>
  </si>
  <si>
    <t>Акционерное общество "Федеральный научно-производственный центр "Титан-Баррикады"</t>
  </si>
  <si>
    <t>АО "ФНПЦ "Титан-Баррикады"</t>
  </si>
  <si>
    <t>Общество с ограниченной ответственностью "Стома-ВИД"</t>
  </si>
  <si>
    <t>ООО "Стома-ВИД"</t>
  </si>
  <si>
    <t>Общество с ограниченной ответственностью "Стоматологическая поликлиника "Лазурь"</t>
  </si>
  <si>
    <t>ООО "Стоматологическая поликлиника "Лазурь"</t>
  </si>
  <si>
    <t>Общество с ограниченной ответственностью "Стоматологическая поликлиника "Лазурь-Элит"</t>
  </si>
  <si>
    <t>ООО "Стоматологическая поликлиника "Лазурь-Элит"</t>
  </si>
  <si>
    <t>Общество с ограниченной ответственностью "ЕвропаДент"</t>
  </si>
  <si>
    <t>ООО "ЕвропаД"</t>
  </si>
  <si>
    <t>Общество с ограниченной ответственностью "ВИТА"</t>
  </si>
  <si>
    <t>ООО "ВИТА"</t>
  </si>
  <si>
    <t>Общество с ограниченной ответственностью "Виктория"</t>
  </si>
  <si>
    <t>ООО "Виктория"</t>
  </si>
  <si>
    <t>Общество с ограниченной ответственностью "Лечебный диагностический центр Международного института биологических систем - Волгоград"</t>
  </si>
  <si>
    <t>ООО "ЛДЦ МИБС - Волгоград"</t>
  </si>
  <si>
    <t>Общество с ограниченной ответственностью "Центр Диализа Астрахань"</t>
  </si>
  <si>
    <t>ООО "Центр Диализа Астрахань"</t>
  </si>
  <si>
    <t>Общество с ограниченной ответственностью "Сияние Волгоград"</t>
  </si>
  <si>
    <t>ООО "Сияние Волгоград"</t>
  </si>
  <si>
    <t>Общество с ограниченной ответственностью "Волгоградский медицинский центр эндохирургии и литотрипсии"</t>
  </si>
  <si>
    <t>ООО "ВМЦЭЛ"</t>
  </si>
  <si>
    <t>Негосударственное медицинское частное учреждение "ЗДОРОВЬЕ+"</t>
  </si>
  <si>
    <t>НМЧУ "ЗДОРОВЬЕ+"</t>
  </si>
  <si>
    <t>Общество с ограниченной ответственностью "Клиника Академическая"</t>
  </si>
  <si>
    <t>ООО "Клиника Академическая"</t>
  </si>
  <si>
    <t>Общество с ограниченной ответственностью Диагностический Центр "Черноземье Регион Плюс"</t>
  </si>
  <si>
    <t>Общество с ограниченной ответственностью ДЦ "Черноземье Регион Плюс"</t>
  </si>
  <si>
    <t>Общество с ограниченной ответственностью "Клинико-диагностическая лаборатория "ДИАЛАЙН"</t>
  </si>
  <si>
    <t>ООО "КДЛ "ДИАЛАЙН"</t>
  </si>
  <si>
    <t>Общество с ограниченной ответственностью "ДИАЛИЗ СП"</t>
  </si>
  <si>
    <t>ООО "ДИАЛИЗ СП"</t>
  </si>
  <si>
    <t>Общество с ограниченной ответственностью "Звезда"</t>
  </si>
  <si>
    <t>ООО "Звезда"</t>
  </si>
  <si>
    <t>Общество с ограниченной ответственностью "Диагностика Экстра-Камышин"</t>
  </si>
  <si>
    <t>ООО "Диагностика Экстра-Камышин"</t>
  </si>
  <si>
    <t>Общество с ограниченной ответственностью "Деметра Плюс"</t>
  </si>
  <si>
    <t>ООО "Деметра Плюс"</t>
  </si>
  <si>
    <t>Общество с ограниченной ответственностью "ВОЛГАСФЕРА"</t>
  </si>
  <si>
    <t>ООО "ВОЛГАСФЕРА"</t>
  </si>
  <si>
    <t>Общество с ограниченной ответственностью "Амбулатория "Грязеводолечебница"</t>
  </si>
  <si>
    <t>ООО "Грязеводолечебница"</t>
  </si>
  <si>
    <t>Общество с ограниченной ответственностью "М-ЛАЙН"</t>
  </si>
  <si>
    <t>ООО "М-ЛАЙН"</t>
  </si>
  <si>
    <t>Филиал "КДЛ ВОЛГОГРАД" Общества сограниченной ответственностью "КДЛ ДОМОДЕДОВО-ТЕСТ"</t>
  </si>
  <si>
    <t>Филиал "КДЛ ВОЛГОГРАД" ООО "КДЛ ДОМОДЕДОВО-ТЕСТ"</t>
  </si>
  <si>
    <t>Общество с ограниченной ответственностью "Региональная Диагностическая Лаборатория"</t>
  </si>
  <si>
    <t>ООО "РДЛ"</t>
  </si>
  <si>
    <t>ООО "Клиника Семья"</t>
  </si>
  <si>
    <t>Общество с ограниченной ответственностью "ДИАЛИЗНЫЙ ЦЕНТР НЕФРОС-КАЛУГА"</t>
  </si>
  <si>
    <t>ООО "ДЦ НЕФРОС-КАЛУГА"</t>
  </si>
  <si>
    <t>ООО "Центр коррекции и восстановления зрения"</t>
  </si>
  <si>
    <t>Общество с ограниченной ответственностью "Волгоградская неотложка"</t>
  </si>
  <si>
    <t>ООО "Волгоградская неотложка"</t>
  </si>
  <si>
    <t>Общество с ограниченной ответственностью "Медтранс"</t>
  </si>
  <si>
    <t>ООО "Медтранс"</t>
  </si>
  <si>
    <t>Итого МО Волгоградской области</t>
  </si>
  <si>
    <t>межтерриториальные расчеты</t>
  </si>
  <si>
    <t>МТР</t>
  </si>
  <si>
    <t>ТП ОМС</t>
  </si>
  <si>
    <t>(с изменениями от )</t>
  </si>
  <si>
    <t>Общество с ограниченной ответственностью "Клиника Семья</t>
  </si>
  <si>
    <t>Общество с ограниченой ответственностью "Центр коррекции и восстановления зрения"</t>
  </si>
  <si>
    <t>Государственное бюджетное учреждение здравоохранения "Волгоградское областное патологоанатомическое бюро", Волгоград</t>
  </si>
  <si>
    <t>ГБУЗ "ВОПАБ"</t>
  </si>
  <si>
    <t>Общество с ограниченной ответственностью "Ольга-С"</t>
  </si>
  <si>
    <t>ООО "Ольга-С"</t>
  </si>
  <si>
    <t>Общество с ограниченной ответственностью "Аполлония"</t>
  </si>
  <si>
    <t>ООО "Аполлония"</t>
  </si>
  <si>
    <t>Общество с ограниченной ответственностью "Медицинский диагностический центр"</t>
  </si>
  <si>
    <t>ООО "МДЦ"</t>
  </si>
  <si>
    <t>Общество с ограниченной ответственностью "МЕДТЕХНИКА"</t>
  </si>
  <si>
    <t>ООО "МЕДТЕХНИКА"</t>
  </si>
  <si>
    <t>Медицинское частное учреждение дополнительного профессионального образования "Нефросовет"</t>
  </si>
  <si>
    <t>Нефросовет</t>
  </si>
  <si>
    <t>Общество с ограничественной ответственностью "Поликлиника доктора Парамонова"</t>
  </si>
  <si>
    <t>ООО "Поликлиника доктора Парамонова"</t>
  </si>
  <si>
    <t>Общество с ограниченной ответственностью "Спектр-Диагностика Волгоград"</t>
  </si>
  <si>
    <t>ООО "Спектр-Диагностика Волгоград"</t>
  </si>
  <si>
    <t>Общество с ограниченной ответственностью "Научно-производственная Фирма "ХЕЛИКС"</t>
  </si>
  <si>
    <t>ООО "НПФ "ХЕЛИКС"</t>
  </si>
  <si>
    <t>Общество с ограниченной ответственностью "Ядерные медицинские технологии"</t>
  </si>
  <si>
    <t>ООО "ЯМТ"</t>
  </si>
  <si>
    <t>Общество с ограниченной ответственностью "ПРОМЕД"</t>
  </si>
  <si>
    <t>ООО "ПРОМЕД"</t>
  </si>
  <si>
    <t>Общество с ограниченной ответственностью "ПЭТ-Технолоджи Балашиха"</t>
  </si>
  <si>
    <t>ООО "ПЭТ-Технолоджи Балашиха"</t>
  </si>
  <si>
    <t>фонд на выравнивание</t>
  </si>
  <si>
    <t>НСЗ</t>
  </si>
  <si>
    <t>в т.ч. COVID-19</t>
  </si>
  <si>
    <t>Клиника семейной медицины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</si>
  <si>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Клиника семейной медицины ФГБОУ ВО ВолгГМУ Минздрава России</t>
  </si>
  <si>
    <t>молекулярно-генетическое (с целью диагностики онкологических заболеваний)</t>
  </si>
  <si>
    <t>патолого-анатомическое (с целью диагности онкологических заболеваний)</t>
  </si>
  <si>
    <t>тестирование нп COVID-19</t>
  </si>
  <si>
    <t>жидкостная цитология (с целью диагностики онкологических заболеваний)</t>
  </si>
  <si>
    <t>Приложение 2 к протоколу №20 от 30.12.2020</t>
  </si>
  <si>
    <t>Общество с ограниченной ответственностью "ЛДЦ - Волгоград"</t>
  </si>
  <si>
    <t>Выписка из протокола решения Комиссии по распределению объемов предоставления медицинской помощи между страховыми медицинскими организациями и между медицинскими организациями от 30.12.2020 года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</si>
</sst>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center" vertical="top"/>
    </xf>
    <xf numFmtId="0" fontId="1" fillId="0" borderId="1" xfId="0" quotePrefix="1" applyNumberFormat="1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quotePrefix="1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quotePrefix="1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workbookViewId="0">
      <pane xSplit="3" ySplit="10" topLeftCell="D35" activePane="bottomRight" state="frozen"/>
      <selection pane="topRight" activeCell="D1" sqref="D1"/>
      <selection pane="bottomLeft" activeCell="A10" sqref="A10"/>
      <selection pane="bottomRight" activeCell="I4" sqref="I4"/>
    </sheetView>
  </sheetViews>
  <sheetFormatPr defaultRowHeight="12.75"/>
  <cols>
    <col min="1" max="1" width="7.42578125" style="5" bestFit="1" customWidth="1"/>
    <col min="2" max="2" width="50.7109375" style="5" customWidth="1"/>
    <col min="3" max="3" width="28.85546875" style="1" hidden="1" customWidth="1"/>
    <col min="4" max="5" width="10.7109375" style="1" customWidth="1"/>
    <col min="6" max="6" width="10.7109375" style="1" hidden="1" customWidth="1"/>
    <col min="7" max="14" width="10.7109375" style="1" customWidth="1"/>
    <col min="15" max="46" width="10.7109375" style="4" customWidth="1"/>
    <col min="47" max="47" width="11.42578125" style="4" customWidth="1"/>
    <col min="48" max="48" width="14" style="4" customWidth="1"/>
    <col min="49" max="55" width="10.7109375" style="4" customWidth="1"/>
    <col min="56" max="56" width="10.7109375" style="1" customWidth="1"/>
    <col min="57" max="57" width="9.85546875" style="4" bestFit="1" customWidth="1"/>
    <col min="58" max="16384" width="9.140625" style="4"/>
  </cols>
  <sheetData>
    <row r="1" spans="1:57" hidden="1">
      <c r="D1" s="4" t="s">
        <v>406</v>
      </c>
    </row>
    <row r="2" spans="1:57" ht="30" customHeight="1">
      <c r="A2" s="1"/>
      <c r="B2" s="2"/>
      <c r="D2" s="39" t="s">
        <v>408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7" ht="12.75" customHeight="1">
      <c r="C3" s="6" t="s">
        <v>370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7" s="5" customFormat="1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"/>
    </row>
    <row r="5" spans="1:57" s="5" customFormat="1" ht="12.75" customHeight="1">
      <c r="A5" s="40" t="s">
        <v>0</v>
      </c>
      <c r="B5" s="41" t="s">
        <v>1</v>
      </c>
      <c r="C5" s="41" t="s">
        <v>2</v>
      </c>
      <c r="D5" s="36" t="s">
        <v>3</v>
      </c>
      <c r="E5" s="36"/>
      <c r="F5" s="36"/>
      <c r="G5" s="36"/>
      <c r="H5" s="36"/>
      <c r="I5" s="36" t="s">
        <v>4</v>
      </c>
      <c r="J5" s="36"/>
      <c r="K5" s="36"/>
      <c r="L5" s="36" t="s">
        <v>5</v>
      </c>
      <c r="M5" s="42"/>
      <c r="N5" s="42"/>
      <c r="O5" s="43" t="s">
        <v>6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5"/>
      <c r="BD5" s="33" t="s">
        <v>7</v>
      </c>
      <c r="BE5" s="10"/>
    </row>
    <row r="6" spans="1:57" s="5" customFormat="1" ht="26.25" customHeight="1">
      <c r="A6" s="40"/>
      <c r="B6" s="41"/>
      <c r="C6" s="41"/>
      <c r="D6" s="36" t="s">
        <v>8</v>
      </c>
      <c r="E6" s="36" t="s">
        <v>9</v>
      </c>
      <c r="F6" s="36"/>
      <c r="G6" s="36"/>
      <c r="H6" s="36"/>
      <c r="I6" s="36"/>
      <c r="J6" s="36"/>
      <c r="K6" s="36"/>
      <c r="L6" s="36" t="s">
        <v>10</v>
      </c>
      <c r="M6" s="36" t="s">
        <v>11</v>
      </c>
      <c r="N6" s="36" t="s">
        <v>12</v>
      </c>
      <c r="O6" s="36" t="s">
        <v>13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 t="s">
        <v>14</v>
      </c>
      <c r="AI6" s="36"/>
      <c r="AJ6" s="36"/>
      <c r="AK6" s="36" t="s">
        <v>15</v>
      </c>
      <c r="AL6" s="36"/>
      <c r="AM6" s="36"/>
      <c r="AN6" s="36"/>
      <c r="AO6" s="36" t="s">
        <v>16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3" t="s">
        <v>17</v>
      </c>
      <c r="BD6" s="34"/>
      <c r="BE6" s="10"/>
    </row>
    <row r="7" spans="1:57" ht="12.75" customHeight="1">
      <c r="A7" s="40"/>
      <c r="B7" s="41"/>
      <c r="C7" s="41"/>
      <c r="D7" s="36"/>
      <c r="E7" s="36" t="s">
        <v>18</v>
      </c>
      <c r="F7" s="33" t="s">
        <v>399</v>
      </c>
      <c r="G7" s="36" t="s">
        <v>19</v>
      </c>
      <c r="H7" s="36" t="s">
        <v>20</v>
      </c>
      <c r="I7" s="36" t="s">
        <v>21</v>
      </c>
      <c r="J7" s="37" t="s">
        <v>9</v>
      </c>
      <c r="K7" s="37"/>
      <c r="L7" s="36"/>
      <c r="M7" s="36"/>
      <c r="N7" s="36"/>
      <c r="O7" s="36" t="s">
        <v>22</v>
      </c>
      <c r="P7" s="36" t="s">
        <v>9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3" t="s">
        <v>11</v>
      </c>
      <c r="AC7" s="33" t="s">
        <v>23</v>
      </c>
      <c r="AD7" s="37" t="s">
        <v>9</v>
      </c>
      <c r="AE7" s="37"/>
      <c r="AF7" s="37"/>
      <c r="AG7" s="37"/>
      <c r="AH7" s="33" t="s">
        <v>24</v>
      </c>
      <c r="AI7" s="33" t="s">
        <v>11</v>
      </c>
      <c r="AJ7" s="33" t="s">
        <v>12</v>
      </c>
      <c r="AK7" s="33" t="s">
        <v>25</v>
      </c>
      <c r="AL7" s="33" t="s">
        <v>26</v>
      </c>
      <c r="AM7" s="33" t="s">
        <v>27</v>
      </c>
      <c r="AN7" s="33" t="s">
        <v>28</v>
      </c>
      <c r="AO7" s="33" t="s">
        <v>403</v>
      </c>
      <c r="AP7" s="33" t="s">
        <v>402</v>
      </c>
      <c r="AQ7" s="33" t="s">
        <v>404</v>
      </c>
      <c r="AR7" s="33" t="s">
        <v>405</v>
      </c>
      <c r="AS7" s="33" t="s">
        <v>29</v>
      </c>
      <c r="AT7" s="33" t="s">
        <v>30</v>
      </c>
      <c r="AU7" s="33" t="s">
        <v>31</v>
      </c>
      <c r="AV7" s="36" t="s">
        <v>6</v>
      </c>
      <c r="AW7" s="36"/>
      <c r="AX7" s="36"/>
      <c r="AY7" s="36"/>
      <c r="AZ7" s="36"/>
      <c r="BA7" s="36"/>
      <c r="BB7" s="36"/>
      <c r="BC7" s="34"/>
      <c r="BD7" s="34"/>
      <c r="BE7" s="11"/>
    </row>
    <row r="8" spans="1:57" ht="12.75" customHeight="1">
      <c r="A8" s="40"/>
      <c r="B8" s="41"/>
      <c r="C8" s="41"/>
      <c r="D8" s="36"/>
      <c r="E8" s="36"/>
      <c r="F8" s="34"/>
      <c r="G8" s="36"/>
      <c r="H8" s="36"/>
      <c r="I8" s="36"/>
      <c r="J8" s="36" t="s">
        <v>32</v>
      </c>
      <c r="K8" s="36" t="s">
        <v>33</v>
      </c>
      <c r="L8" s="36"/>
      <c r="M8" s="36"/>
      <c r="N8" s="36"/>
      <c r="O8" s="36"/>
      <c r="P8" s="36" t="s">
        <v>34</v>
      </c>
      <c r="Q8" s="36" t="s">
        <v>9</v>
      </c>
      <c r="R8" s="36"/>
      <c r="S8" s="36"/>
      <c r="T8" s="36"/>
      <c r="U8" s="36"/>
      <c r="V8" s="36"/>
      <c r="W8" s="36"/>
      <c r="X8" s="36" t="s">
        <v>35</v>
      </c>
      <c r="Y8" s="36" t="s">
        <v>9</v>
      </c>
      <c r="Z8" s="36"/>
      <c r="AA8" s="36"/>
      <c r="AB8" s="34"/>
      <c r="AC8" s="34"/>
      <c r="AD8" s="33" t="s">
        <v>36</v>
      </c>
      <c r="AE8" s="33" t="s">
        <v>37</v>
      </c>
      <c r="AF8" s="33" t="s">
        <v>20</v>
      </c>
      <c r="AG8" s="33" t="s">
        <v>38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3" t="s">
        <v>39</v>
      </c>
      <c r="AW8" s="33" t="s">
        <v>40</v>
      </c>
      <c r="AX8" s="33" t="s">
        <v>41</v>
      </c>
      <c r="AY8" s="33" t="s">
        <v>42</v>
      </c>
      <c r="AZ8" s="33" t="s">
        <v>43</v>
      </c>
      <c r="BA8" s="33" t="s">
        <v>44</v>
      </c>
      <c r="BB8" s="33" t="s">
        <v>45</v>
      </c>
      <c r="BC8" s="34"/>
      <c r="BD8" s="34"/>
      <c r="BE8" s="11"/>
    </row>
    <row r="9" spans="1:57" ht="12.75" customHeight="1">
      <c r="A9" s="40"/>
      <c r="B9" s="41"/>
      <c r="C9" s="41"/>
      <c r="D9" s="36"/>
      <c r="E9" s="36"/>
      <c r="F9" s="34"/>
      <c r="G9" s="36"/>
      <c r="H9" s="36"/>
      <c r="I9" s="36"/>
      <c r="J9" s="36"/>
      <c r="K9" s="36"/>
      <c r="L9" s="36"/>
      <c r="M9" s="36"/>
      <c r="N9" s="36"/>
      <c r="O9" s="36"/>
      <c r="P9" s="36"/>
      <c r="Q9" s="33" t="s">
        <v>46</v>
      </c>
      <c r="R9" s="36" t="s">
        <v>9</v>
      </c>
      <c r="S9" s="36"/>
      <c r="T9" s="33" t="s">
        <v>47</v>
      </c>
      <c r="U9" s="36" t="s">
        <v>9</v>
      </c>
      <c r="V9" s="36"/>
      <c r="W9" s="36"/>
      <c r="X9" s="36"/>
      <c r="Y9" s="33" t="s">
        <v>24</v>
      </c>
      <c r="Z9" s="33" t="s">
        <v>48</v>
      </c>
      <c r="AA9" s="33" t="s">
        <v>49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11"/>
    </row>
    <row r="10" spans="1:57" s="5" customFormat="1" ht="114.75">
      <c r="A10" s="40"/>
      <c r="B10" s="41"/>
      <c r="C10" s="41"/>
      <c r="D10" s="36"/>
      <c r="E10" s="3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  <c r="R10" s="31" t="s">
        <v>50</v>
      </c>
      <c r="S10" s="31" t="s">
        <v>51</v>
      </c>
      <c r="T10" s="35"/>
      <c r="U10" s="31" t="s">
        <v>52</v>
      </c>
      <c r="V10" s="31" t="s">
        <v>53</v>
      </c>
      <c r="W10" s="31" t="s">
        <v>54</v>
      </c>
      <c r="X10" s="3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12"/>
    </row>
    <row r="11" spans="1:57" ht="38.25">
      <c r="A11" s="13">
        <v>101001</v>
      </c>
      <c r="B11" s="14" t="s">
        <v>55</v>
      </c>
      <c r="C11" s="14" t="s">
        <v>56</v>
      </c>
      <c r="D11" s="15">
        <f>E11+G11+H11</f>
        <v>24200</v>
      </c>
      <c r="E11" s="15">
        <v>23359</v>
      </c>
      <c r="F11" s="15"/>
      <c r="G11" s="15">
        <v>841</v>
      </c>
      <c r="H11" s="15"/>
      <c r="I11" s="15">
        <f>J11+K11</f>
        <v>1700</v>
      </c>
      <c r="J11" s="15">
        <v>1700</v>
      </c>
      <c r="K11" s="15"/>
      <c r="L11" s="15">
        <f>O11+AH11</f>
        <v>131970</v>
      </c>
      <c r="M11" s="15">
        <f>AB11+AI11</f>
        <v>6330</v>
      </c>
      <c r="N11" s="15">
        <f>AC11+AJ11</f>
        <v>5340</v>
      </c>
      <c r="O11" s="16">
        <f>P11+X11</f>
        <v>131570</v>
      </c>
      <c r="P11" s="16"/>
      <c r="Q11" s="16"/>
      <c r="R11" s="16"/>
      <c r="S11" s="16"/>
      <c r="T11" s="16"/>
      <c r="U11" s="16"/>
      <c r="V11" s="16"/>
      <c r="W11" s="16"/>
      <c r="X11" s="16">
        <f>Y11+Z11+AA11</f>
        <v>131570</v>
      </c>
      <c r="Y11" s="16">
        <v>131570</v>
      </c>
      <c r="Z11" s="16"/>
      <c r="AA11" s="16"/>
      <c r="AB11" s="16">
        <v>6290</v>
      </c>
      <c r="AC11" s="16">
        <f>AD11+AE11+AF11+AG11</f>
        <v>5100</v>
      </c>
      <c r="AD11" s="16">
        <v>1100</v>
      </c>
      <c r="AE11" s="16">
        <v>4000</v>
      </c>
      <c r="AF11" s="16"/>
      <c r="AG11" s="16"/>
      <c r="AH11" s="16">
        <v>400</v>
      </c>
      <c r="AI11" s="16">
        <v>40</v>
      </c>
      <c r="AJ11" s="16">
        <v>240</v>
      </c>
      <c r="AK11" s="16">
        <v>2800</v>
      </c>
      <c r="AL11" s="16">
        <v>2800</v>
      </c>
      <c r="AM11" s="16">
        <v>4500</v>
      </c>
      <c r="AN11" s="16">
        <v>6000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5"/>
      <c r="BE11" s="11"/>
    </row>
    <row r="12" spans="1:57" ht="25.5">
      <c r="A12" s="13">
        <v>101002</v>
      </c>
      <c r="B12" s="14" t="s">
        <v>57</v>
      </c>
      <c r="C12" s="14" t="s">
        <v>58</v>
      </c>
      <c r="D12" s="15">
        <f t="shared" ref="D12:D74" si="0">E12+G12+H12</f>
        <v>15300</v>
      </c>
      <c r="E12" s="15">
        <v>13415</v>
      </c>
      <c r="F12" s="15">
        <v>4540</v>
      </c>
      <c r="G12" s="15">
        <v>185</v>
      </c>
      <c r="H12" s="15">
        <v>1700</v>
      </c>
      <c r="I12" s="15">
        <f t="shared" ref="I12:I74" si="1">J12+K12</f>
        <v>500</v>
      </c>
      <c r="J12" s="15">
        <v>500</v>
      </c>
      <c r="K12" s="15"/>
      <c r="L12" s="15">
        <f t="shared" ref="L12:L75" si="2">O12+AH12</f>
        <v>54660</v>
      </c>
      <c r="M12" s="15">
        <f t="shared" ref="M12:N75" si="3">AB12+AI12</f>
        <v>1820</v>
      </c>
      <c r="N12" s="15">
        <f t="shared" si="3"/>
        <v>970</v>
      </c>
      <c r="O12" s="16">
        <f t="shared" ref="O12:O75" si="4">P12+X12</f>
        <v>53840</v>
      </c>
      <c r="P12" s="16"/>
      <c r="Q12" s="16"/>
      <c r="R12" s="16"/>
      <c r="S12" s="16"/>
      <c r="T12" s="16"/>
      <c r="U12" s="16"/>
      <c r="V12" s="16"/>
      <c r="W12" s="16"/>
      <c r="X12" s="16">
        <f t="shared" ref="X12:X75" si="5">Y12+Z12+AA12</f>
        <v>53840</v>
      </c>
      <c r="Y12" s="16">
        <v>53840</v>
      </c>
      <c r="Z12" s="16"/>
      <c r="AA12" s="16"/>
      <c r="AB12" s="16">
        <v>1780</v>
      </c>
      <c r="AC12" s="16">
        <f t="shared" ref="AC12:AC75" si="6">AD12+AE12+AF12+AG12</f>
        <v>940</v>
      </c>
      <c r="AD12" s="16">
        <v>940</v>
      </c>
      <c r="AE12" s="16"/>
      <c r="AF12" s="16"/>
      <c r="AG12" s="16"/>
      <c r="AH12" s="16">
        <v>820</v>
      </c>
      <c r="AI12" s="16">
        <v>40</v>
      </c>
      <c r="AJ12" s="16">
        <v>30</v>
      </c>
      <c r="AK12" s="16">
        <v>1000</v>
      </c>
      <c r="AL12" s="16">
        <v>1000</v>
      </c>
      <c r="AM12" s="16">
        <v>2500</v>
      </c>
      <c r="AN12" s="16">
        <v>800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5"/>
      <c r="BE12" s="11"/>
    </row>
    <row r="13" spans="1:57" ht="38.25">
      <c r="A13" s="13">
        <v>101003</v>
      </c>
      <c r="B13" s="14" t="s">
        <v>59</v>
      </c>
      <c r="C13" s="14" t="s">
        <v>60</v>
      </c>
      <c r="D13" s="15">
        <f t="shared" si="0"/>
        <v>7600</v>
      </c>
      <c r="E13" s="15">
        <v>5938</v>
      </c>
      <c r="F13" s="15">
        <v>2880</v>
      </c>
      <c r="G13" s="15">
        <v>62</v>
      </c>
      <c r="H13" s="15">
        <v>1600</v>
      </c>
      <c r="I13" s="15">
        <f t="shared" si="1"/>
        <v>1000</v>
      </c>
      <c r="J13" s="15">
        <v>1000</v>
      </c>
      <c r="K13" s="15"/>
      <c r="L13" s="15">
        <f t="shared" si="2"/>
        <v>41740</v>
      </c>
      <c r="M13" s="15">
        <f t="shared" si="3"/>
        <v>1450</v>
      </c>
      <c r="N13" s="15">
        <f t="shared" si="3"/>
        <v>43890</v>
      </c>
      <c r="O13" s="16">
        <f t="shared" si="4"/>
        <v>41650</v>
      </c>
      <c r="P13" s="16"/>
      <c r="Q13" s="16"/>
      <c r="R13" s="16"/>
      <c r="S13" s="16"/>
      <c r="T13" s="16"/>
      <c r="U13" s="16"/>
      <c r="V13" s="16"/>
      <c r="W13" s="16"/>
      <c r="X13" s="16">
        <f t="shared" si="5"/>
        <v>41650</v>
      </c>
      <c r="Y13" s="16">
        <v>41650</v>
      </c>
      <c r="Z13" s="16"/>
      <c r="AA13" s="16"/>
      <c r="AB13" s="16">
        <v>1390</v>
      </c>
      <c r="AC13" s="16">
        <f t="shared" si="6"/>
        <v>43670</v>
      </c>
      <c r="AD13" s="16">
        <v>43670</v>
      </c>
      <c r="AE13" s="16"/>
      <c r="AF13" s="16"/>
      <c r="AG13" s="16"/>
      <c r="AH13" s="16">
        <v>90</v>
      </c>
      <c r="AI13" s="16">
        <v>60</v>
      </c>
      <c r="AJ13" s="16">
        <v>220</v>
      </c>
      <c r="AK13" s="16"/>
      <c r="AL13" s="16"/>
      <c r="AM13" s="16">
        <v>500</v>
      </c>
      <c r="AN13" s="16">
        <v>1300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5"/>
      <c r="BE13" s="11"/>
    </row>
    <row r="14" spans="1:57" ht="25.5">
      <c r="A14" s="13">
        <v>101004</v>
      </c>
      <c r="B14" s="14" t="s">
        <v>61</v>
      </c>
      <c r="C14" s="14" t="s">
        <v>62</v>
      </c>
      <c r="D14" s="15">
        <f t="shared" si="0"/>
        <v>400</v>
      </c>
      <c r="E14" s="15">
        <v>290</v>
      </c>
      <c r="F14" s="15"/>
      <c r="G14" s="15">
        <v>110</v>
      </c>
      <c r="H14" s="15"/>
      <c r="I14" s="15">
        <f t="shared" si="1"/>
        <v>1440</v>
      </c>
      <c r="J14" s="15"/>
      <c r="K14" s="16">
        <v>1440</v>
      </c>
      <c r="L14" s="15">
        <f t="shared" si="2"/>
        <v>4740</v>
      </c>
      <c r="M14" s="15"/>
      <c r="N14" s="15">
        <f t="shared" si="3"/>
        <v>4560</v>
      </c>
      <c r="O14" s="16">
        <f t="shared" si="4"/>
        <v>4740</v>
      </c>
      <c r="P14" s="16"/>
      <c r="Q14" s="16"/>
      <c r="R14" s="16"/>
      <c r="S14" s="16"/>
      <c r="T14" s="16"/>
      <c r="U14" s="16"/>
      <c r="V14" s="16"/>
      <c r="W14" s="16"/>
      <c r="X14" s="16">
        <f t="shared" si="5"/>
        <v>4740</v>
      </c>
      <c r="Y14" s="16">
        <v>4740</v>
      </c>
      <c r="Z14" s="16"/>
      <c r="AA14" s="16"/>
      <c r="AB14" s="16"/>
      <c r="AC14" s="16">
        <f t="shared" si="6"/>
        <v>4560</v>
      </c>
      <c r="AD14" s="16">
        <v>3000</v>
      </c>
      <c r="AE14" s="16"/>
      <c r="AF14" s="16"/>
      <c r="AG14" s="16">
        <v>1560</v>
      </c>
      <c r="AH14" s="16"/>
      <c r="AI14" s="16"/>
      <c r="AJ14" s="16"/>
      <c r="AK14" s="16"/>
      <c r="AL14" s="16"/>
      <c r="AM14" s="16">
        <v>50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5"/>
      <c r="BE14" s="11"/>
    </row>
    <row r="15" spans="1:57" ht="38.25">
      <c r="A15" s="13">
        <v>101201</v>
      </c>
      <c r="B15" s="14" t="s">
        <v>63</v>
      </c>
      <c r="C15" s="14" t="s">
        <v>64</v>
      </c>
      <c r="D15" s="15">
        <f t="shared" si="0"/>
        <v>6800</v>
      </c>
      <c r="E15" s="15">
        <v>5572</v>
      </c>
      <c r="F15" s="15">
        <v>2870</v>
      </c>
      <c r="G15" s="15">
        <v>28</v>
      </c>
      <c r="H15" s="15">
        <v>1200</v>
      </c>
      <c r="I15" s="15"/>
      <c r="J15" s="15"/>
      <c r="K15" s="15"/>
      <c r="L15" s="15">
        <f t="shared" si="2"/>
        <v>26950</v>
      </c>
      <c r="M15" s="15"/>
      <c r="N15" s="15">
        <f t="shared" si="3"/>
        <v>1870</v>
      </c>
      <c r="O15" s="16">
        <f t="shared" si="4"/>
        <v>25320</v>
      </c>
      <c r="P15" s="16"/>
      <c r="Q15" s="16"/>
      <c r="R15" s="16"/>
      <c r="S15" s="16"/>
      <c r="T15" s="16"/>
      <c r="U15" s="16"/>
      <c r="V15" s="16"/>
      <c r="W15" s="16"/>
      <c r="X15" s="16">
        <f t="shared" si="5"/>
        <v>25320</v>
      </c>
      <c r="Y15" s="16">
        <v>25320</v>
      </c>
      <c r="Z15" s="16"/>
      <c r="AA15" s="16"/>
      <c r="AB15" s="16"/>
      <c r="AC15" s="16">
        <f t="shared" si="6"/>
        <v>1400</v>
      </c>
      <c r="AD15" s="16">
        <v>1400</v>
      </c>
      <c r="AE15" s="16"/>
      <c r="AF15" s="16"/>
      <c r="AG15" s="16"/>
      <c r="AH15" s="16">
        <v>1630</v>
      </c>
      <c r="AI15" s="16"/>
      <c r="AJ15" s="16">
        <v>470</v>
      </c>
      <c r="AK15" s="16">
        <v>2000</v>
      </c>
      <c r="AL15" s="16"/>
      <c r="AM15" s="16">
        <v>100</v>
      </c>
      <c r="AN15" s="16">
        <v>200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5"/>
      <c r="BE15" s="11"/>
    </row>
    <row r="16" spans="1:57" ht="38.25">
      <c r="A16" s="13">
        <v>101302</v>
      </c>
      <c r="B16" s="14" t="s">
        <v>65</v>
      </c>
      <c r="C16" s="14" t="s">
        <v>66</v>
      </c>
      <c r="D16" s="15">
        <f t="shared" si="0"/>
        <v>4300</v>
      </c>
      <c r="E16" s="15">
        <v>4300</v>
      </c>
      <c r="F16" s="15">
        <v>1820</v>
      </c>
      <c r="G16" s="15"/>
      <c r="H16" s="15"/>
      <c r="I16" s="15">
        <f t="shared" si="1"/>
        <v>400</v>
      </c>
      <c r="J16" s="15">
        <v>400</v>
      </c>
      <c r="K16" s="15"/>
      <c r="L16" s="15"/>
      <c r="M16" s="15">
        <f t="shared" si="3"/>
        <v>1200</v>
      </c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>
        <v>1200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5"/>
      <c r="BE16" s="11"/>
    </row>
    <row r="17" spans="1:57" ht="38.25">
      <c r="A17" s="13">
        <v>101309</v>
      </c>
      <c r="B17" s="14" t="s">
        <v>67</v>
      </c>
      <c r="C17" s="14" t="s">
        <v>68</v>
      </c>
      <c r="D17" s="15">
        <f t="shared" si="0"/>
        <v>3300</v>
      </c>
      <c r="E17" s="15">
        <v>3300</v>
      </c>
      <c r="F17" s="15">
        <v>2340</v>
      </c>
      <c r="G17" s="15"/>
      <c r="H17" s="15"/>
      <c r="I17" s="15">
        <f t="shared" si="1"/>
        <v>400</v>
      </c>
      <c r="J17" s="15">
        <v>400</v>
      </c>
      <c r="K17" s="15"/>
      <c r="L17" s="15"/>
      <c r="M17" s="15">
        <f t="shared" si="3"/>
        <v>1000</v>
      </c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1000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5"/>
      <c r="BE17" s="11"/>
    </row>
    <row r="18" spans="1:57" ht="76.5">
      <c r="A18" s="13">
        <v>101801</v>
      </c>
      <c r="B18" s="14" t="s">
        <v>69</v>
      </c>
      <c r="C18" s="14" t="s">
        <v>70</v>
      </c>
      <c r="D18" s="15"/>
      <c r="E18" s="15"/>
      <c r="F18" s="15"/>
      <c r="G18" s="15"/>
      <c r="H18" s="15"/>
      <c r="I18" s="15">
        <f t="shared" si="1"/>
        <v>500</v>
      </c>
      <c r="J18" s="15">
        <v>500</v>
      </c>
      <c r="K18" s="15"/>
      <c r="L18" s="15"/>
      <c r="M18" s="15"/>
      <c r="N18" s="15">
        <f t="shared" si="3"/>
        <v>2500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>
        <f t="shared" si="6"/>
        <v>2500</v>
      </c>
      <c r="AD18" s="16">
        <v>2500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5"/>
      <c r="BE18" s="11"/>
    </row>
    <row r="19" spans="1:57" ht="38.25">
      <c r="A19" s="13">
        <v>102604</v>
      </c>
      <c r="B19" s="14" t="s">
        <v>71</v>
      </c>
      <c r="C19" s="14" t="s">
        <v>72</v>
      </c>
      <c r="D19" s="15">
        <f t="shared" si="0"/>
        <v>900</v>
      </c>
      <c r="E19" s="15">
        <v>900</v>
      </c>
      <c r="F19" s="15">
        <v>600</v>
      </c>
      <c r="G19" s="15"/>
      <c r="H19" s="15"/>
      <c r="I19" s="15">
        <f t="shared" si="1"/>
        <v>5000</v>
      </c>
      <c r="J19" s="15">
        <v>5000</v>
      </c>
      <c r="K19" s="15"/>
      <c r="L19" s="15">
        <f t="shared" si="2"/>
        <v>107570</v>
      </c>
      <c r="M19" s="15"/>
      <c r="N19" s="15">
        <f t="shared" si="3"/>
        <v>70630</v>
      </c>
      <c r="O19" s="16">
        <f t="shared" si="4"/>
        <v>107570</v>
      </c>
      <c r="P19" s="16"/>
      <c r="Q19" s="16"/>
      <c r="R19" s="16"/>
      <c r="S19" s="16"/>
      <c r="T19" s="16"/>
      <c r="U19" s="16"/>
      <c r="V19" s="16"/>
      <c r="W19" s="16"/>
      <c r="X19" s="16">
        <f t="shared" si="5"/>
        <v>107570</v>
      </c>
      <c r="Y19" s="16">
        <v>107570</v>
      </c>
      <c r="Z19" s="16"/>
      <c r="AA19" s="16"/>
      <c r="AB19" s="16"/>
      <c r="AC19" s="16">
        <f t="shared" si="6"/>
        <v>70630</v>
      </c>
      <c r="AD19" s="16">
        <v>70630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5"/>
      <c r="BE19" s="11"/>
    </row>
    <row r="20" spans="1:57" ht="38.25">
      <c r="A20" s="13">
        <v>103001</v>
      </c>
      <c r="B20" s="14" t="s">
        <v>73</v>
      </c>
      <c r="C20" s="14" t="s">
        <v>74</v>
      </c>
      <c r="D20" s="15">
        <f t="shared" si="0"/>
        <v>24850</v>
      </c>
      <c r="E20" s="15">
        <v>22600</v>
      </c>
      <c r="F20" s="15"/>
      <c r="G20" s="15">
        <v>1600</v>
      </c>
      <c r="H20" s="15">
        <v>650</v>
      </c>
      <c r="I20" s="15">
        <f t="shared" si="1"/>
        <v>11700</v>
      </c>
      <c r="J20" s="15">
        <v>11700</v>
      </c>
      <c r="K20" s="15"/>
      <c r="L20" s="15">
        <f t="shared" si="2"/>
        <v>110650</v>
      </c>
      <c r="M20" s="15"/>
      <c r="N20" s="15">
        <f t="shared" si="3"/>
        <v>23300</v>
      </c>
      <c r="O20" s="16">
        <f t="shared" si="4"/>
        <v>110650</v>
      </c>
      <c r="P20" s="16"/>
      <c r="Q20" s="16"/>
      <c r="R20" s="16"/>
      <c r="S20" s="16"/>
      <c r="T20" s="16"/>
      <c r="U20" s="16"/>
      <c r="V20" s="16"/>
      <c r="W20" s="16"/>
      <c r="X20" s="16">
        <f t="shared" si="5"/>
        <v>110650</v>
      </c>
      <c r="Y20" s="16">
        <v>110650</v>
      </c>
      <c r="Z20" s="16"/>
      <c r="AA20" s="16"/>
      <c r="AB20" s="16"/>
      <c r="AC20" s="16">
        <f t="shared" si="6"/>
        <v>23300</v>
      </c>
      <c r="AD20" s="16">
        <v>22500</v>
      </c>
      <c r="AE20" s="16"/>
      <c r="AF20" s="16">
        <v>800</v>
      </c>
      <c r="AG20" s="16"/>
      <c r="AH20" s="16"/>
      <c r="AI20" s="16"/>
      <c r="AJ20" s="16"/>
      <c r="AK20" s="16">
        <v>7000</v>
      </c>
      <c r="AL20" s="16">
        <v>5300</v>
      </c>
      <c r="AM20" s="16">
        <v>2000</v>
      </c>
      <c r="AN20" s="32">
        <f>12000-3285</f>
        <v>8715</v>
      </c>
      <c r="AO20" s="32">
        <f>5700+3100</f>
        <v>8800</v>
      </c>
      <c r="AP20" s="16"/>
      <c r="AQ20" s="16"/>
      <c r="AR20" s="16">
        <v>10000</v>
      </c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5"/>
      <c r="BE20" s="11"/>
    </row>
    <row r="21" spans="1:57" ht="38.25">
      <c r="A21" s="13">
        <v>104001</v>
      </c>
      <c r="B21" s="14" t="s">
        <v>75</v>
      </c>
      <c r="C21" s="14" t="s">
        <v>76</v>
      </c>
      <c r="D21" s="15">
        <f t="shared" si="0"/>
        <v>0</v>
      </c>
      <c r="E21" s="15"/>
      <c r="F21" s="15"/>
      <c r="G21" s="15"/>
      <c r="H21" s="15"/>
      <c r="I21" s="15"/>
      <c r="J21" s="15"/>
      <c r="K21" s="15"/>
      <c r="L21" s="15">
        <f t="shared" si="2"/>
        <v>67340</v>
      </c>
      <c r="M21" s="15"/>
      <c r="N21" s="15">
        <f t="shared" si="3"/>
        <v>44030</v>
      </c>
      <c r="O21" s="16">
        <f t="shared" si="4"/>
        <v>67300</v>
      </c>
      <c r="P21" s="16"/>
      <c r="Q21" s="16"/>
      <c r="R21" s="16"/>
      <c r="S21" s="16"/>
      <c r="T21" s="16"/>
      <c r="U21" s="16"/>
      <c r="V21" s="16"/>
      <c r="W21" s="16"/>
      <c r="X21" s="16">
        <f t="shared" si="5"/>
        <v>67300</v>
      </c>
      <c r="Y21" s="16">
        <v>37300</v>
      </c>
      <c r="Z21" s="16"/>
      <c r="AA21" s="16">
        <v>30000</v>
      </c>
      <c r="AB21" s="16"/>
      <c r="AC21" s="16">
        <f t="shared" si="6"/>
        <v>43780</v>
      </c>
      <c r="AD21" s="16">
        <v>35580</v>
      </c>
      <c r="AE21" s="16"/>
      <c r="AF21" s="16">
        <v>8200</v>
      </c>
      <c r="AG21" s="16"/>
      <c r="AH21" s="16">
        <v>40</v>
      </c>
      <c r="AI21" s="16"/>
      <c r="AJ21" s="16">
        <v>250</v>
      </c>
      <c r="AK21" s="16"/>
      <c r="AL21" s="16"/>
      <c r="AM21" s="16">
        <v>500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5"/>
      <c r="BE21" s="11"/>
    </row>
    <row r="22" spans="1:57" ht="38.25">
      <c r="A22" s="13">
        <v>104401</v>
      </c>
      <c r="B22" s="14" t="s">
        <v>77</v>
      </c>
      <c r="C22" s="14" t="s">
        <v>78</v>
      </c>
      <c r="D22" s="15">
        <f t="shared" si="0"/>
        <v>6500</v>
      </c>
      <c r="E22" s="15">
        <v>3306</v>
      </c>
      <c r="F22" s="15"/>
      <c r="G22" s="15">
        <v>2444</v>
      </c>
      <c r="H22" s="15">
        <v>750</v>
      </c>
      <c r="I22" s="15"/>
      <c r="J22" s="15"/>
      <c r="K22" s="15"/>
      <c r="L22" s="15">
        <f t="shared" si="2"/>
        <v>94400</v>
      </c>
      <c r="M22" s="15"/>
      <c r="N22" s="15">
        <f t="shared" si="3"/>
        <v>360</v>
      </c>
      <c r="O22" s="16">
        <f t="shared" si="4"/>
        <v>94400</v>
      </c>
      <c r="P22" s="16"/>
      <c r="Q22" s="16"/>
      <c r="R22" s="16"/>
      <c r="S22" s="16"/>
      <c r="T22" s="16"/>
      <c r="U22" s="16"/>
      <c r="V22" s="16"/>
      <c r="W22" s="16"/>
      <c r="X22" s="16">
        <f t="shared" si="5"/>
        <v>94400</v>
      </c>
      <c r="Y22" s="16">
        <v>94400</v>
      </c>
      <c r="Z22" s="16"/>
      <c r="AA22" s="16"/>
      <c r="AB22" s="16"/>
      <c r="AC22" s="16">
        <f t="shared" si="6"/>
        <v>360</v>
      </c>
      <c r="AD22" s="16">
        <v>360</v>
      </c>
      <c r="AE22" s="16"/>
      <c r="AF22" s="16"/>
      <c r="AG22" s="16"/>
      <c r="AH22" s="16"/>
      <c r="AI22" s="16"/>
      <c r="AJ22" s="16"/>
      <c r="AK22" s="16">
        <v>2000</v>
      </c>
      <c r="AL22" s="16">
        <v>2500</v>
      </c>
      <c r="AM22" s="16">
        <v>30000</v>
      </c>
      <c r="AN22" s="16">
        <v>100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1"/>
    </row>
    <row r="23" spans="1:57" ht="38.25">
      <c r="A23" s="13">
        <v>105301</v>
      </c>
      <c r="B23" s="14" t="s">
        <v>79</v>
      </c>
      <c r="C23" s="14" t="s">
        <v>80</v>
      </c>
      <c r="D23" s="15">
        <f t="shared" si="0"/>
        <v>0</v>
      </c>
      <c r="E23" s="15"/>
      <c r="F23" s="15"/>
      <c r="G23" s="15"/>
      <c r="H23" s="15"/>
      <c r="I23" s="15"/>
      <c r="J23" s="15"/>
      <c r="K23" s="15"/>
      <c r="L23" s="15">
        <f t="shared" si="2"/>
        <v>32650</v>
      </c>
      <c r="M23" s="15">
        <f t="shared" si="3"/>
        <v>13260</v>
      </c>
      <c r="N23" s="15">
        <f t="shared" si="3"/>
        <v>27210</v>
      </c>
      <c r="O23" s="16">
        <f t="shared" si="4"/>
        <v>500</v>
      </c>
      <c r="P23" s="16"/>
      <c r="Q23" s="16"/>
      <c r="R23" s="16"/>
      <c r="S23" s="16"/>
      <c r="T23" s="16"/>
      <c r="U23" s="16"/>
      <c r="V23" s="16"/>
      <c r="W23" s="16"/>
      <c r="X23" s="16">
        <f t="shared" si="5"/>
        <v>500</v>
      </c>
      <c r="Y23" s="16">
        <v>500</v>
      </c>
      <c r="Z23" s="16"/>
      <c r="AA23" s="16"/>
      <c r="AB23" s="16"/>
      <c r="AC23" s="16">
        <f t="shared" si="6"/>
        <v>1000</v>
      </c>
      <c r="AD23" s="16">
        <v>1000</v>
      </c>
      <c r="AE23" s="16"/>
      <c r="AF23" s="16"/>
      <c r="AG23" s="16"/>
      <c r="AH23" s="16">
        <v>32150</v>
      </c>
      <c r="AI23" s="16">
        <v>13260</v>
      </c>
      <c r="AJ23" s="16">
        <v>26210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5"/>
      <c r="BE23" s="11"/>
    </row>
    <row r="24" spans="1:57" ht="38.25">
      <c r="A24" s="13">
        <v>106001</v>
      </c>
      <c r="B24" s="14" t="s">
        <v>81</v>
      </c>
      <c r="C24" s="14" t="s">
        <v>82</v>
      </c>
      <c r="D24" s="15">
        <f t="shared" si="0"/>
        <v>3800</v>
      </c>
      <c r="E24" s="15">
        <v>3700</v>
      </c>
      <c r="F24" s="15"/>
      <c r="G24" s="15">
        <v>100</v>
      </c>
      <c r="H24" s="15"/>
      <c r="I24" s="15"/>
      <c r="J24" s="15"/>
      <c r="K24" s="15"/>
      <c r="L24" s="15">
        <f t="shared" si="2"/>
        <v>6730</v>
      </c>
      <c r="M24" s="15">
        <f t="shared" si="3"/>
        <v>220</v>
      </c>
      <c r="N24" s="15"/>
      <c r="O24" s="16">
        <f t="shared" si="4"/>
        <v>6730</v>
      </c>
      <c r="P24" s="16"/>
      <c r="Q24" s="16"/>
      <c r="R24" s="16"/>
      <c r="S24" s="16"/>
      <c r="T24" s="16"/>
      <c r="U24" s="16"/>
      <c r="V24" s="16"/>
      <c r="W24" s="16"/>
      <c r="X24" s="16">
        <f t="shared" si="5"/>
        <v>6730</v>
      </c>
      <c r="Y24" s="16">
        <v>6730</v>
      </c>
      <c r="Z24" s="16"/>
      <c r="AA24" s="16"/>
      <c r="AB24" s="16">
        <v>220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50</v>
      </c>
      <c r="AN24" s="16"/>
      <c r="AO24" s="16"/>
      <c r="AP24" s="16"/>
      <c r="AQ24" s="16"/>
      <c r="AR24" s="16"/>
      <c r="AS24" s="16">
        <v>7000</v>
      </c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5"/>
      <c r="BE24" s="11"/>
    </row>
    <row r="25" spans="1:57" ht="38.25">
      <c r="A25" s="13">
        <v>106002</v>
      </c>
      <c r="B25" s="14" t="s">
        <v>83</v>
      </c>
      <c r="C25" s="14" t="s">
        <v>84</v>
      </c>
      <c r="D25" s="15">
        <f t="shared" si="0"/>
        <v>5500</v>
      </c>
      <c r="E25" s="15">
        <v>5348</v>
      </c>
      <c r="F25" s="15"/>
      <c r="G25" s="15">
        <v>152</v>
      </c>
      <c r="H25" s="15"/>
      <c r="I25" s="15">
        <f t="shared" si="1"/>
        <v>200</v>
      </c>
      <c r="J25" s="15">
        <v>200</v>
      </c>
      <c r="K25" s="15"/>
      <c r="L25" s="15">
        <f t="shared" si="2"/>
        <v>22230</v>
      </c>
      <c r="M25" s="15">
        <f t="shared" si="3"/>
        <v>1060</v>
      </c>
      <c r="N25" s="15">
        <f t="shared" si="3"/>
        <v>150</v>
      </c>
      <c r="O25" s="16">
        <f t="shared" si="4"/>
        <v>22230</v>
      </c>
      <c r="P25" s="16"/>
      <c r="Q25" s="16"/>
      <c r="R25" s="16"/>
      <c r="S25" s="16"/>
      <c r="T25" s="16"/>
      <c r="U25" s="16"/>
      <c r="V25" s="16"/>
      <c r="W25" s="16"/>
      <c r="X25" s="16">
        <f t="shared" si="5"/>
        <v>22230</v>
      </c>
      <c r="Y25" s="16">
        <v>22230</v>
      </c>
      <c r="Z25" s="16"/>
      <c r="AA25" s="16"/>
      <c r="AB25" s="16">
        <v>1060</v>
      </c>
      <c r="AC25" s="16">
        <f t="shared" si="6"/>
        <v>150</v>
      </c>
      <c r="AD25" s="16">
        <v>150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>
        <v>9000</v>
      </c>
      <c r="AT25" s="16">
        <v>1700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1"/>
    </row>
    <row r="26" spans="1:57" ht="25.5">
      <c r="A26" s="13">
        <v>111008</v>
      </c>
      <c r="B26" s="14" t="s">
        <v>85</v>
      </c>
      <c r="C26" s="14" t="s">
        <v>86</v>
      </c>
      <c r="D26" s="15">
        <f t="shared" si="0"/>
        <v>6500</v>
      </c>
      <c r="E26" s="15">
        <v>6500</v>
      </c>
      <c r="F26" s="15">
        <v>2430</v>
      </c>
      <c r="G26" s="15"/>
      <c r="H26" s="15"/>
      <c r="I26" s="15">
        <f t="shared" si="1"/>
        <v>2000</v>
      </c>
      <c r="J26" s="15">
        <v>2000</v>
      </c>
      <c r="K26" s="15"/>
      <c r="L26" s="15"/>
      <c r="M26" s="15">
        <f t="shared" si="3"/>
        <v>450</v>
      </c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>
        <v>450</v>
      </c>
      <c r="AC26" s="16"/>
      <c r="AD26" s="16"/>
      <c r="AE26" s="16"/>
      <c r="AF26" s="16"/>
      <c r="AG26" s="16"/>
      <c r="AH26" s="16"/>
      <c r="AI26" s="16"/>
      <c r="AJ26" s="16"/>
      <c r="AK26" s="16">
        <v>300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5"/>
      <c r="BE26" s="11"/>
    </row>
    <row r="27" spans="1:57" ht="25.5">
      <c r="A27" s="13">
        <v>114504</v>
      </c>
      <c r="B27" s="14" t="s">
        <v>87</v>
      </c>
      <c r="C27" s="14" t="s">
        <v>88</v>
      </c>
      <c r="D27" s="15"/>
      <c r="E27" s="15"/>
      <c r="F27" s="15"/>
      <c r="G27" s="15"/>
      <c r="H27" s="15"/>
      <c r="I27" s="15">
        <f t="shared" si="1"/>
        <v>2500</v>
      </c>
      <c r="J27" s="15">
        <v>2500</v>
      </c>
      <c r="K27" s="15"/>
      <c r="L27" s="15">
        <f t="shared" si="2"/>
        <v>98710</v>
      </c>
      <c r="M27" s="15">
        <f t="shared" si="3"/>
        <v>46940</v>
      </c>
      <c r="N27" s="15">
        <f t="shared" si="3"/>
        <v>111300</v>
      </c>
      <c r="O27" s="16">
        <f t="shared" si="4"/>
        <v>97600</v>
      </c>
      <c r="P27" s="16">
        <f t="shared" ref="P27:P72" si="7">Q27+T27</f>
        <v>11093</v>
      </c>
      <c r="Q27" s="16">
        <f t="shared" ref="Q27:Q72" si="8">R27+S27</f>
        <v>3318</v>
      </c>
      <c r="R27" s="16">
        <v>3318</v>
      </c>
      <c r="S27" s="16"/>
      <c r="T27" s="16">
        <f t="shared" ref="T27:T72" si="9">U27+V27+W27</f>
        <v>7775</v>
      </c>
      <c r="U27" s="16">
        <v>7775</v>
      </c>
      <c r="V27" s="16"/>
      <c r="W27" s="16"/>
      <c r="X27" s="16">
        <f t="shared" si="5"/>
        <v>86507</v>
      </c>
      <c r="Y27" s="16">
        <v>78174</v>
      </c>
      <c r="Z27" s="16">
        <v>2333</v>
      </c>
      <c r="AA27" s="16">
        <v>6000</v>
      </c>
      <c r="AB27" s="16">
        <v>46570</v>
      </c>
      <c r="AC27" s="16">
        <f t="shared" si="6"/>
        <v>110270</v>
      </c>
      <c r="AD27" s="16">
        <v>106270</v>
      </c>
      <c r="AE27" s="16">
        <v>4000</v>
      </c>
      <c r="AF27" s="16"/>
      <c r="AG27" s="16"/>
      <c r="AH27" s="16">
        <v>1110</v>
      </c>
      <c r="AI27" s="16">
        <v>370</v>
      </c>
      <c r="AJ27" s="16">
        <v>1030</v>
      </c>
      <c r="AK27" s="16"/>
      <c r="AL27" s="16"/>
      <c r="AM27" s="16">
        <v>6000</v>
      </c>
      <c r="AN27" s="16">
        <v>3000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5"/>
      <c r="BE27" s="11"/>
    </row>
    <row r="28" spans="1:57" ht="25.5">
      <c r="A28" s="13">
        <v>115309</v>
      </c>
      <c r="B28" s="14" t="s">
        <v>89</v>
      </c>
      <c r="C28" s="14" t="s">
        <v>90</v>
      </c>
      <c r="D28" s="15"/>
      <c r="E28" s="15"/>
      <c r="F28" s="15"/>
      <c r="G28" s="15"/>
      <c r="H28" s="15"/>
      <c r="I28" s="15"/>
      <c r="J28" s="15"/>
      <c r="K28" s="15"/>
      <c r="L28" s="15">
        <f t="shared" si="2"/>
        <v>36490</v>
      </c>
      <c r="M28" s="15">
        <f t="shared" si="3"/>
        <v>13110</v>
      </c>
      <c r="N28" s="15">
        <f t="shared" si="3"/>
        <v>17730</v>
      </c>
      <c r="O28" s="16">
        <f t="shared" si="4"/>
        <v>600</v>
      </c>
      <c r="P28" s="16"/>
      <c r="Q28" s="16"/>
      <c r="R28" s="16"/>
      <c r="S28" s="16"/>
      <c r="T28" s="16"/>
      <c r="U28" s="16"/>
      <c r="V28" s="16"/>
      <c r="W28" s="16"/>
      <c r="X28" s="16">
        <f t="shared" si="5"/>
        <v>600</v>
      </c>
      <c r="Y28" s="16">
        <v>600</v>
      </c>
      <c r="Z28" s="16"/>
      <c r="AA28" s="16"/>
      <c r="AB28" s="16"/>
      <c r="AC28" s="16">
        <f t="shared" si="6"/>
        <v>600</v>
      </c>
      <c r="AD28" s="16">
        <v>600</v>
      </c>
      <c r="AE28" s="16"/>
      <c r="AF28" s="16"/>
      <c r="AG28" s="16"/>
      <c r="AH28" s="16">
        <v>35890</v>
      </c>
      <c r="AI28" s="16">
        <v>13110</v>
      </c>
      <c r="AJ28" s="16">
        <v>17130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5"/>
      <c r="BE28" s="11"/>
    </row>
    <row r="29" spans="1:57" ht="25.5">
      <c r="A29" s="13">
        <v>115506</v>
      </c>
      <c r="B29" s="14" t="s">
        <v>91</v>
      </c>
      <c r="C29" s="14" t="s">
        <v>92</v>
      </c>
      <c r="D29" s="15"/>
      <c r="E29" s="15"/>
      <c r="F29" s="15"/>
      <c r="G29" s="15"/>
      <c r="H29" s="15"/>
      <c r="I29" s="15">
        <f t="shared" si="1"/>
        <v>500</v>
      </c>
      <c r="J29" s="15">
        <v>500</v>
      </c>
      <c r="K29" s="15"/>
      <c r="L29" s="15">
        <f t="shared" si="2"/>
        <v>105150</v>
      </c>
      <c r="M29" s="15">
        <f t="shared" si="3"/>
        <v>7630</v>
      </c>
      <c r="N29" s="15">
        <f t="shared" si="3"/>
        <v>48840</v>
      </c>
      <c r="O29" s="16">
        <f t="shared" si="4"/>
        <v>105150</v>
      </c>
      <c r="P29" s="16">
        <f t="shared" si="7"/>
        <v>21595</v>
      </c>
      <c r="Q29" s="16">
        <f t="shared" si="8"/>
        <v>21400</v>
      </c>
      <c r="R29" s="16"/>
      <c r="S29" s="16">
        <v>21400</v>
      </c>
      <c r="T29" s="16">
        <f t="shared" si="9"/>
        <v>195</v>
      </c>
      <c r="U29" s="16"/>
      <c r="V29" s="16">
        <v>135</v>
      </c>
      <c r="W29" s="16">
        <v>60</v>
      </c>
      <c r="X29" s="16">
        <f t="shared" si="5"/>
        <v>83555</v>
      </c>
      <c r="Y29" s="16">
        <v>83555</v>
      </c>
      <c r="Z29" s="16"/>
      <c r="AA29" s="16"/>
      <c r="AB29" s="16">
        <v>7630</v>
      </c>
      <c r="AC29" s="16">
        <f t="shared" si="6"/>
        <v>48840</v>
      </c>
      <c r="AD29" s="16">
        <v>48840</v>
      </c>
      <c r="AE29" s="16"/>
      <c r="AF29" s="16"/>
      <c r="AG29" s="16"/>
      <c r="AH29" s="16"/>
      <c r="AI29" s="16"/>
      <c r="AJ29" s="16"/>
      <c r="AK29" s="16"/>
      <c r="AL29" s="16"/>
      <c r="AM29" s="16">
        <v>1000</v>
      </c>
      <c r="AN29" s="16">
        <v>100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5"/>
      <c r="BE29" s="11"/>
    </row>
    <row r="30" spans="1:57" ht="25.5">
      <c r="A30" s="13">
        <v>121125</v>
      </c>
      <c r="B30" s="14" t="s">
        <v>93</v>
      </c>
      <c r="C30" s="14" t="s">
        <v>94</v>
      </c>
      <c r="D30" s="15">
        <f t="shared" si="0"/>
        <v>24000</v>
      </c>
      <c r="E30" s="15">
        <v>22948</v>
      </c>
      <c r="F30" s="15"/>
      <c r="G30" s="15">
        <v>1052</v>
      </c>
      <c r="H30" s="15"/>
      <c r="I30" s="15">
        <f t="shared" si="1"/>
        <v>1000</v>
      </c>
      <c r="J30" s="15">
        <v>1000</v>
      </c>
      <c r="K30" s="15"/>
      <c r="L30" s="15"/>
      <c r="M30" s="15">
        <f t="shared" si="3"/>
        <v>20000</v>
      </c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>
        <v>20000</v>
      </c>
      <c r="AC30" s="16"/>
      <c r="AD30" s="16"/>
      <c r="AE30" s="16"/>
      <c r="AF30" s="16"/>
      <c r="AG30" s="16"/>
      <c r="AH30" s="16"/>
      <c r="AI30" s="16"/>
      <c r="AJ30" s="16"/>
      <c r="AK30" s="16">
        <v>5500</v>
      </c>
      <c r="AL30" s="16">
        <v>2200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5"/>
      <c r="BE30" s="11"/>
    </row>
    <row r="31" spans="1:57" ht="38.25">
      <c r="A31" s="13">
        <v>121501</v>
      </c>
      <c r="B31" s="14" t="s">
        <v>95</v>
      </c>
      <c r="C31" s="14" t="s">
        <v>96</v>
      </c>
      <c r="D31" s="15">
        <f t="shared" si="0"/>
        <v>5000</v>
      </c>
      <c r="E31" s="15">
        <v>5000</v>
      </c>
      <c r="F31" s="15">
        <v>5000</v>
      </c>
      <c r="G31" s="15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5"/>
      <c r="BE31" s="11"/>
    </row>
    <row r="32" spans="1:57" ht="25.5">
      <c r="A32" s="13">
        <v>124528</v>
      </c>
      <c r="B32" s="14" t="s">
        <v>97</v>
      </c>
      <c r="C32" s="14" t="s">
        <v>98</v>
      </c>
      <c r="D32" s="15"/>
      <c r="E32" s="15"/>
      <c r="F32" s="15"/>
      <c r="G32" s="15"/>
      <c r="H32" s="15"/>
      <c r="I32" s="15">
        <f t="shared" si="1"/>
        <v>1400</v>
      </c>
      <c r="J32" s="15">
        <v>1400</v>
      </c>
      <c r="K32" s="15"/>
      <c r="L32" s="15">
        <f t="shared" si="2"/>
        <v>230800</v>
      </c>
      <c r="M32" s="15">
        <f t="shared" si="3"/>
        <v>41970</v>
      </c>
      <c r="N32" s="15">
        <f t="shared" si="3"/>
        <v>183020</v>
      </c>
      <c r="O32" s="16">
        <f t="shared" si="4"/>
        <v>230800</v>
      </c>
      <c r="P32" s="16">
        <f t="shared" si="7"/>
        <v>40999</v>
      </c>
      <c r="Q32" s="16">
        <f t="shared" si="8"/>
        <v>28692</v>
      </c>
      <c r="R32" s="16">
        <v>5701</v>
      </c>
      <c r="S32" s="16">
        <v>22991</v>
      </c>
      <c r="T32" s="16">
        <f t="shared" si="9"/>
        <v>12307</v>
      </c>
      <c r="U32" s="16">
        <v>12160</v>
      </c>
      <c r="V32" s="16">
        <v>147</v>
      </c>
      <c r="W32" s="16"/>
      <c r="X32" s="16">
        <f t="shared" si="5"/>
        <v>189801</v>
      </c>
      <c r="Y32" s="16">
        <v>186153</v>
      </c>
      <c r="Z32" s="16">
        <v>3648</v>
      </c>
      <c r="AA32" s="16"/>
      <c r="AB32" s="16">
        <v>41970</v>
      </c>
      <c r="AC32" s="16">
        <f t="shared" si="6"/>
        <v>183020</v>
      </c>
      <c r="AD32" s="16">
        <v>178820</v>
      </c>
      <c r="AE32" s="16">
        <v>4000</v>
      </c>
      <c r="AF32" s="16">
        <v>200</v>
      </c>
      <c r="AG32" s="16"/>
      <c r="AH32" s="16"/>
      <c r="AI32" s="16"/>
      <c r="AJ32" s="16"/>
      <c r="AK32" s="16"/>
      <c r="AL32" s="16"/>
      <c r="AM32" s="16">
        <v>7000</v>
      </c>
      <c r="AN32" s="16">
        <v>6600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5"/>
      <c r="BE32" s="11"/>
    </row>
    <row r="33" spans="1:57" ht="25.5">
      <c r="A33" s="13">
        <v>124530</v>
      </c>
      <c r="B33" s="14" t="s">
        <v>99</v>
      </c>
      <c r="C33" s="14" t="s">
        <v>100</v>
      </c>
      <c r="D33" s="15"/>
      <c r="E33" s="15"/>
      <c r="F33" s="15"/>
      <c r="G33" s="15"/>
      <c r="H33" s="15"/>
      <c r="I33" s="15">
        <f t="shared" si="1"/>
        <v>500</v>
      </c>
      <c r="J33" s="15">
        <v>500</v>
      </c>
      <c r="K33" s="15"/>
      <c r="L33" s="15">
        <f t="shared" si="2"/>
        <v>76650</v>
      </c>
      <c r="M33" s="15">
        <f t="shared" si="3"/>
        <v>35790</v>
      </c>
      <c r="N33" s="15">
        <f t="shared" si="3"/>
        <v>68220</v>
      </c>
      <c r="O33" s="16">
        <f t="shared" si="4"/>
        <v>75560</v>
      </c>
      <c r="P33" s="16">
        <f t="shared" si="7"/>
        <v>13182</v>
      </c>
      <c r="Q33" s="16">
        <f t="shared" si="8"/>
        <v>8614</v>
      </c>
      <c r="R33" s="16">
        <v>2114</v>
      </c>
      <c r="S33" s="16">
        <v>6500</v>
      </c>
      <c r="T33" s="16">
        <f t="shared" si="9"/>
        <v>4568</v>
      </c>
      <c r="U33" s="16">
        <v>4530</v>
      </c>
      <c r="V33" s="16">
        <v>38</v>
      </c>
      <c r="W33" s="16"/>
      <c r="X33" s="16">
        <f t="shared" si="5"/>
        <v>62378</v>
      </c>
      <c r="Y33" s="16">
        <v>61019</v>
      </c>
      <c r="Z33" s="16">
        <v>1359</v>
      </c>
      <c r="AA33" s="16"/>
      <c r="AB33" s="16">
        <v>35500</v>
      </c>
      <c r="AC33" s="16">
        <f t="shared" si="6"/>
        <v>67660</v>
      </c>
      <c r="AD33" s="16">
        <v>67660</v>
      </c>
      <c r="AE33" s="16"/>
      <c r="AF33" s="16"/>
      <c r="AG33" s="16"/>
      <c r="AH33" s="16">
        <v>1090</v>
      </c>
      <c r="AI33" s="16">
        <v>290</v>
      </c>
      <c r="AJ33" s="16">
        <v>560</v>
      </c>
      <c r="AK33" s="16"/>
      <c r="AL33" s="16"/>
      <c r="AM33" s="16">
        <v>3000</v>
      </c>
      <c r="AN33" s="16">
        <v>1000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5"/>
      <c r="BE33" s="11"/>
    </row>
    <row r="34" spans="1:57" ht="25.5">
      <c r="A34" s="13">
        <v>125308</v>
      </c>
      <c r="B34" s="14" t="s">
        <v>101</v>
      </c>
      <c r="C34" s="14" t="s">
        <v>102</v>
      </c>
      <c r="D34" s="15"/>
      <c r="E34" s="15"/>
      <c r="F34" s="15"/>
      <c r="G34" s="15"/>
      <c r="H34" s="15"/>
      <c r="I34" s="15"/>
      <c r="J34" s="15"/>
      <c r="K34" s="15"/>
      <c r="L34" s="15">
        <f t="shared" si="2"/>
        <v>38540</v>
      </c>
      <c r="M34" s="15">
        <f t="shared" si="3"/>
        <v>6150</v>
      </c>
      <c r="N34" s="15">
        <f t="shared" si="3"/>
        <v>19350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38540</v>
      </c>
      <c r="AI34" s="16">
        <v>6150</v>
      </c>
      <c r="AJ34" s="16">
        <v>19350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5"/>
      <c r="BE34" s="11"/>
    </row>
    <row r="35" spans="1:57" ht="25.5">
      <c r="A35" s="13">
        <v>125901</v>
      </c>
      <c r="B35" s="14" t="s">
        <v>103</v>
      </c>
      <c r="C35" s="14" t="s">
        <v>104</v>
      </c>
      <c r="D35" s="15"/>
      <c r="E35" s="15"/>
      <c r="F35" s="15"/>
      <c r="G35" s="15"/>
      <c r="H35" s="15"/>
      <c r="I35" s="15"/>
      <c r="J35" s="15"/>
      <c r="K35" s="15"/>
      <c r="L35" s="15">
        <f t="shared" si="2"/>
        <v>9210</v>
      </c>
      <c r="M35" s="15">
        <f t="shared" si="3"/>
        <v>200</v>
      </c>
      <c r="N35" s="15">
        <f t="shared" si="3"/>
        <v>10550</v>
      </c>
      <c r="O35" s="16">
        <f t="shared" si="4"/>
        <v>9210</v>
      </c>
      <c r="P35" s="16"/>
      <c r="Q35" s="16"/>
      <c r="R35" s="16"/>
      <c r="S35" s="16"/>
      <c r="T35" s="16"/>
      <c r="U35" s="16"/>
      <c r="V35" s="16"/>
      <c r="W35" s="16"/>
      <c r="X35" s="16">
        <f t="shared" si="5"/>
        <v>9210</v>
      </c>
      <c r="Y35" s="16">
        <v>9210</v>
      </c>
      <c r="Z35" s="16"/>
      <c r="AA35" s="16"/>
      <c r="AB35" s="16">
        <v>200</v>
      </c>
      <c r="AC35" s="16">
        <f t="shared" si="6"/>
        <v>10550</v>
      </c>
      <c r="AD35" s="16">
        <v>10550</v>
      </c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5"/>
      <c r="BE35" s="11"/>
    </row>
    <row r="36" spans="1:57" ht="38.25">
      <c r="A36" s="13">
        <v>125902</v>
      </c>
      <c r="B36" s="14" t="s">
        <v>373</v>
      </c>
      <c r="C36" s="23" t="s">
        <v>374</v>
      </c>
      <c r="D36" s="15"/>
      <c r="E36" s="15"/>
      <c r="F36" s="15"/>
      <c r="G36" s="15"/>
      <c r="H36" s="15"/>
      <c r="I36" s="15"/>
      <c r="J36" s="15"/>
      <c r="K36" s="18"/>
      <c r="L36" s="15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>
        <f>26000-3100</f>
        <v>22900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5"/>
      <c r="BE36" s="11"/>
    </row>
    <row r="37" spans="1:57" ht="25.5">
      <c r="A37" s="13">
        <v>126501</v>
      </c>
      <c r="B37" s="14" t="s">
        <v>105</v>
      </c>
      <c r="C37" s="14" t="s">
        <v>106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5">
        <v>404680</v>
      </c>
      <c r="BE37" s="11"/>
    </row>
    <row r="38" spans="1:57" ht="25.5">
      <c r="A38" s="13">
        <v>131001</v>
      </c>
      <c r="B38" s="14" t="s">
        <v>107</v>
      </c>
      <c r="C38" s="14" t="s">
        <v>108</v>
      </c>
      <c r="D38" s="15">
        <f t="shared" si="0"/>
        <v>9300</v>
      </c>
      <c r="E38" s="15">
        <v>9255</v>
      </c>
      <c r="F38" s="15">
        <v>2920</v>
      </c>
      <c r="G38" s="15">
        <v>45</v>
      </c>
      <c r="H38" s="15"/>
      <c r="I38" s="15">
        <f t="shared" si="1"/>
        <v>1100</v>
      </c>
      <c r="J38" s="15">
        <v>1100</v>
      </c>
      <c r="K38" s="15"/>
      <c r="L38" s="15">
        <f t="shared" si="2"/>
        <v>20860</v>
      </c>
      <c r="M38" s="15">
        <f t="shared" si="3"/>
        <v>21070</v>
      </c>
      <c r="N38" s="15">
        <f t="shared" si="3"/>
        <v>3500</v>
      </c>
      <c r="O38" s="16">
        <f t="shared" si="4"/>
        <v>17240</v>
      </c>
      <c r="P38" s="16"/>
      <c r="Q38" s="16"/>
      <c r="R38" s="16"/>
      <c r="S38" s="16"/>
      <c r="T38" s="16"/>
      <c r="U38" s="16"/>
      <c r="V38" s="16"/>
      <c r="W38" s="16"/>
      <c r="X38" s="16">
        <f t="shared" si="5"/>
        <v>17240</v>
      </c>
      <c r="Y38" s="16">
        <v>17240</v>
      </c>
      <c r="Z38" s="16"/>
      <c r="AA38" s="16"/>
      <c r="AB38" s="16">
        <v>11170</v>
      </c>
      <c r="AC38" s="16">
        <f t="shared" si="6"/>
        <v>2740</v>
      </c>
      <c r="AD38" s="16">
        <v>2740</v>
      </c>
      <c r="AE38" s="16"/>
      <c r="AF38" s="16"/>
      <c r="AG38" s="16"/>
      <c r="AH38" s="16">
        <v>3620</v>
      </c>
      <c r="AI38" s="16">
        <v>9900</v>
      </c>
      <c r="AJ38" s="16">
        <v>760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5"/>
      <c r="BE38" s="11"/>
    </row>
    <row r="39" spans="1:57" ht="25.5">
      <c r="A39" s="13">
        <v>131020</v>
      </c>
      <c r="B39" s="14" t="s">
        <v>109</v>
      </c>
      <c r="C39" s="14" t="s">
        <v>110</v>
      </c>
      <c r="D39" s="15">
        <f t="shared" si="0"/>
        <v>1000</v>
      </c>
      <c r="E39" s="15">
        <v>1000</v>
      </c>
      <c r="F39" s="15"/>
      <c r="G39" s="15"/>
      <c r="H39" s="15"/>
      <c r="I39" s="15">
        <f t="shared" si="1"/>
        <v>1500</v>
      </c>
      <c r="J39" s="15">
        <v>1500</v>
      </c>
      <c r="K39" s="15"/>
      <c r="L39" s="15">
        <f t="shared" si="2"/>
        <v>100680</v>
      </c>
      <c r="M39" s="15">
        <f t="shared" si="3"/>
        <v>12380</v>
      </c>
      <c r="N39" s="15">
        <f t="shared" si="3"/>
        <v>51000</v>
      </c>
      <c r="O39" s="16">
        <f t="shared" si="4"/>
        <v>99990</v>
      </c>
      <c r="P39" s="16">
        <f t="shared" si="7"/>
        <v>20343</v>
      </c>
      <c r="Q39" s="16">
        <f t="shared" si="8"/>
        <v>19863</v>
      </c>
      <c r="R39" s="16"/>
      <c r="S39" s="16">
        <v>19863</v>
      </c>
      <c r="T39" s="16">
        <f t="shared" si="9"/>
        <v>480</v>
      </c>
      <c r="U39" s="16"/>
      <c r="V39" s="16">
        <v>138</v>
      </c>
      <c r="W39" s="16">
        <v>342</v>
      </c>
      <c r="X39" s="16">
        <f t="shared" si="5"/>
        <v>79647</v>
      </c>
      <c r="Y39" s="16">
        <v>74847</v>
      </c>
      <c r="Z39" s="16"/>
      <c r="AA39" s="16">
        <v>4800</v>
      </c>
      <c r="AB39" s="16">
        <v>12220</v>
      </c>
      <c r="AC39" s="16">
        <f t="shared" si="6"/>
        <v>50750</v>
      </c>
      <c r="AD39" s="16">
        <v>50750</v>
      </c>
      <c r="AE39" s="16"/>
      <c r="AF39" s="16"/>
      <c r="AG39" s="16"/>
      <c r="AH39" s="16">
        <v>690</v>
      </c>
      <c r="AI39" s="16">
        <v>160</v>
      </c>
      <c r="AJ39" s="16">
        <v>250</v>
      </c>
      <c r="AK39" s="16"/>
      <c r="AL39" s="16"/>
      <c r="AM39" s="16">
        <v>2500</v>
      </c>
      <c r="AN39" s="16">
        <v>100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5"/>
      <c r="BE39" s="11"/>
    </row>
    <row r="40" spans="1:57" ht="51">
      <c r="A40" s="13">
        <v>131940</v>
      </c>
      <c r="B40" s="14" t="s">
        <v>111</v>
      </c>
      <c r="C40" s="14" t="s">
        <v>112</v>
      </c>
      <c r="D40" s="15"/>
      <c r="E40" s="15"/>
      <c r="F40" s="15"/>
      <c r="G40" s="15"/>
      <c r="H40" s="15"/>
      <c r="I40" s="15"/>
      <c r="J40" s="15"/>
      <c r="K40" s="15"/>
      <c r="L40" s="15">
        <f t="shared" si="2"/>
        <v>64350</v>
      </c>
      <c r="M40" s="15">
        <f t="shared" si="3"/>
        <v>3000</v>
      </c>
      <c r="N40" s="15">
        <f t="shared" si="3"/>
        <v>14390</v>
      </c>
      <c r="O40" s="16">
        <f t="shared" si="4"/>
        <v>58350</v>
      </c>
      <c r="P40" s="16"/>
      <c r="Q40" s="16"/>
      <c r="R40" s="16"/>
      <c r="S40" s="16"/>
      <c r="T40" s="16"/>
      <c r="U40" s="16"/>
      <c r="V40" s="16"/>
      <c r="W40" s="16"/>
      <c r="X40" s="16">
        <f t="shared" si="5"/>
        <v>58350</v>
      </c>
      <c r="Y40" s="16">
        <v>58350</v>
      </c>
      <c r="Z40" s="16"/>
      <c r="AA40" s="16"/>
      <c r="AB40" s="16">
        <v>450</v>
      </c>
      <c r="AC40" s="16">
        <f t="shared" si="6"/>
        <v>11410</v>
      </c>
      <c r="AD40" s="16">
        <v>11410</v>
      </c>
      <c r="AE40" s="16"/>
      <c r="AF40" s="16"/>
      <c r="AG40" s="16"/>
      <c r="AH40" s="16">
        <v>6000</v>
      </c>
      <c r="AI40" s="16">
        <v>2550</v>
      </c>
      <c r="AJ40" s="16">
        <v>2980</v>
      </c>
      <c r="AK40" s="16"/>
      <c r="AL40" s="16"/>
      <c r="AM40" s="16">
        <v>1000</v>
      </c>
      <c r="AN40" s="16">
        <v>200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5"/>
      <c r="BE40" s="11"/>
    </row>
    <row r="41" spans="1:57" ht="25.5">
      <c r="A41" s="13">
        <v>134505</v>
      </c>
      <c r="B41" s="14" t="s">
        <v>113</v>
      </c>
      <c r="C41" s="14" t="s">
        <v>114</v>
      </c>
      <c r="D41" s="15"/>
      <c r="E41" s="15"/>
      <c r="F41" s="15"/>
      <c r="G41" s="15"/>
      <c r="H41" s="15"/>
      <c r="I41" s="15">
        <f t="shared" si="1"/>
        <v>400</v>
      </c>
      <c r="J41" s="15">
        <v>400</v>
      </c>
      <c r="K41" s="15"/>
      <c r="L41" s="15">
        <f t="shared" si="2"/>
        <v>82540</v>
      </c>
      <c r="M41" s="15">
        <f t="shared" si="3"/>
        <v>22700</v>
      </c>
      <c r="N41" s="15">
        <f t="shared" si="3"/>
        <v>78570</v>
      </c>
      <c r="O41" s="16">
        <f t="shared" si="4"/>
        <v>82540</v>
      </c>
      <c r="P41" s="16">
        <f t="shared" si="7"/>
        <v>11832</v>
      </c>
      <c r="Q41" s="16">
        <f t="shared" si="8"/>
        <v>3707</v>
      </c>
      <c r="R41" s="16">
        <v>3707</v>
      </c>
      <c r="S41" s="16"/>
      <c r="T41" s="16">
        <f t="shared" si="9"/>
        <v>8125</v>
      </c>
      <c r="U41" s="16">
        <v>8125</v>
      </c>
      <c r="V41" s="16"/>
      <c r="W41" s="16"/>
      <c r="X41" s="16">
        <f t="shared" si="5"/>
        <v>70708</v>
      </c>
      <c r="Y41" s="16">
        <v>68270</v>
      </c>
      <c r="Z41" s="16">
        <v>2438</v>
      </c>
      <c r="AA41" s="16"/>
      <c r="AB41" s="16">
        <v>22700</v>
      </c>
      <c r="AC41" s="16">
        <f t="shared" si="6"/>
        <v>78570</v>
      </c>
      <c r="AD41" s="16">
        <v>78570</v>
      </c>
      <c r="AE41" s="16"/>
      <c r="AF41" s="16"/>
      <c r="AG41" s="16"/>
      <c r="AH41" s="16"/>
      <c r="AI41" s="16"/>
      <c r="AJ41" s="16"/>
      <c r="AK41" s="16"/>
      <c r="AL41" s="16"/>
      <c r="AM41" s="16">
        <v>5000</v>
      </c>
      <c r="AN41" s="16">
        <v>2000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5"/>
      <c r="BE41" s="11"/>
    </row>
    <row r="42" spans="1:57" ht="25.5">
      <c r="A42" s="13">
        <v>135311</v>
      </c>
      <c r="B42" s="14" t="s">
        <v>115</v>
      </c>
      <c r="C42" s="14" t="s">
        <v>116</v>
      </c>
      <c r="D42" s="15"/>
      <c r="E42" s="15"/>
      <c r="F42" s="15"/>
      <c r="G42" s="15"/>
      <c r="H42" s="15"/>
      <c r="I42" s="15"/>
      <c r="J42" s="15"/>
      <c r="K42" s="15"/>
      <c r="L42" s="15">
        <f t="shared" si="2"/>
        <v>19100</v>
      </c>
      <c r="M42" s="15">
        <f t="shared" si="3"/>
        <v>3960</v>
      </c>
      <c r="N42" s="15">
        <f t="shared" si="3"/>
        <v>11370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19100</v>
      </c>
      <c r="AI42" s="16">
        <v>3960</v>
      </c>
      <c r="AJ42" s="16">
        <v>11370</v>
      </c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5"/>
      <c r="BE42" s="11"/>
    </row>
    <row r="43" spans="1:57" ht="25.5">
      <c r="A43" s="13">
        <v>141016</v>
      </c>
      <c r="B43" s="14" t="s">
        <v>117</v>
      </c>
      <c r="C43" s="14" t="s">
        <v>118</v>
      </c>
      <c r="D43" s="15">
        <f t="shared" si="0"/>
        <v>6600</v>
      </c>
      <c r="E43" s="15">
        <v>6600</v>
      </c>
      <c r="F43" s="15">
        <v>2860</v>
      </c>
      <c r="G43" s="15"/>
      <c r="H43" s="15"/>
      <c r="I43" s="15">
        <f t="shared" si="1"/>
        <v>1400</v>
      </c>
      <c r="J43" s="15">
        <v>1400</v>
      </c>
      <c r="K43" s="15"/>
      <c r="L43" s="15">
        <f t="shared" si="2"/>
        <v>40380</v>
      </c>
      <c r="M43" s="15">
        <f t="shared" si="3"/>
        <v>11170</v>
      </c>
      <c r="N43" s="15">
        <f t="shared" si="3"/>
        <v>37920</v>
      </c>
      <c r="O43" s="16">
        <f t="shared" si="4"/>
        <v>39580</v>
      </c>
      <c r="P43" s="16">
        <f t="shared" si="7"/>
        <v>5895</v>
      </c>
      <c r="Q43" s="16">
        <f t="shared" si="8"/>
        <v>1796</v>
      </c>
      <c r="R43" s="16">
        <v>1796</v>
      </c>
      <c r="S43" s="16"/>
      <c r="T43" s="16">
        <f t="shared" si="9"/>
        <v>4099</v>
      </c>
      <c r="U43" s="16">
        <v>4099</v>
      </c>
      <c r="V43" s="16"/>
      <c r="W43" s="16"/>
      <c r="X43" s="16">
        <f t="shared" si="5"/>
        <v>33685</v>
      </c>
      <c r="Y43" s="16">
        <v>32455</v>
      </c>
      <c r="Z43" s="16">
        <v>1230</v>
      </c>
      <c r="AA43" s="16"/>
      <c r="AB43" s="16">
        <v>10950</v>
      </c>
      <c r="AC43" s="16">
        <f t="shared" si="6"/>
        <v>37110</v>
      </c>
      <c r="AD43" s="16">
        <v>37110</v>
      </c>
      <c r="AE43" s="16"/>
      <c r="AF43" s="16"/>
      <c r="AG43" s="16"/>
      <c r="AH43" s="16">
        <v>800</v>
      </c>
      <c r="AI43" s="16">
        <v>220</v>
      </c>
      <c r="AJ43" s="16">
        <v>810</v>
      </c>
      <c r="AK43" s="16"/>
      <c r="AL43" s="16"/>
      <c r="AM43" s="16">
        <v>2000</v>
      </c>
      <c r="AN43" s="16">
        <v>1500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5"/>
      <c r="BE43" s="11"/>
    </row>
    <row r="44" spans="1:57" ht="25.5">
      <c r="A44" s="13">
        <v>141022</v>
      </c>
      <c r="B44" s="14" t="s">
        <v>119</v>
      </c>
      <c r="C44" s="14" t="s">
        <v>120</v>
      </c>
      <c r="D44" s="15">
        <f t="shared" si="0"/>
        <v>1500</v>
      </c>
      <c r="E44" s="15">
        <v>1500</v>
      </c>
      <c r="F44" s="15">
        <v>660</v>
      </c>
      <c r="G44" s="15"/>
      <c r="H44" s="15"/>
      <c r="I44" s="15">
        <f t="shared" si="1"/>
        <v>1400</v>
      </c>
      <c r="J44" s="15">
        <v>1400</v>
      </c>
      <c r="K44" s="15"/>
      <c r="L44" s="15">
        <f t="shared" si="2"/>
        <v>42610</v>
      </c>
      <c r="M44" s="15">
        <f t="shared" si="3"/>
        <v>11940</v>
      </c>
      <c r="N44" s="15">
        <f t="shared" si="3"/>
        <v>40610</v>
      </c>
      <c r="O44" s="16">
        <f t="shared" si="4"/>
        <v>42210</v>
      </c>
      <c r="P44" s="16">
        <f t="shared" si="7"/>
        <v>5946</v>
      </c>
      <c r="Q44" s="16">
        <f t="shared" si="8"/>
        <v>1772</v>
      </c>
      <c r="R44" s="16">
        <v>1772</v>
      </c>
      <c r="S44" s="16"/>
      <c r="T44" s="16">
        <f t="shared" si="9"/>
        <v>4174</v>
      </c>
      <c r="U44" s="16">
        <v>4174</v>
      </c>
      <c r="V44" s="16"/>
      <c r="W44" s="16"/>
      <c r="X44" s="16">
        <f t="shared" si="5"/>
        <v>36264</v>
      </c>
      <c r="Y44" s="16">
        <v>35012</v>
      </c>
      <c r="Z44" s="16">
        <v>1252</v>
      </c>
      <c r="AA44" s="16"/>
      <c r="AB44" s="16">
        <v>11630</v>
      </c>
      <c r="AC44" s="16">
        <f t="shared" si="6"/>
        <v>40210</v>
      </c>
      <c r="AD44" s="16">
        <v>40210</v>
      </c>
      <c r="AE44" s="16"/>
      <c r="AF44" s="16"/>
      <c r="AG44" s="16"/>
      <c r="AH44" s="16">
        <v>400</v>
      </c>
      <c r="AI44" s="16">
        <v>310</v>
      </c>
      <c r="AJ44" s="16">
        <v>400</v>
      </c>
      <c r="AK44" s="16"/>
      <c r="AL44" s="16"/>
      <c r="AM44" s="16">
        <v>2000</v>
      </c>
      <c r="AN44" s="16">
        <v>1500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5"/>
      <c r="BE44" s="11"/>
    </row>
    <row r="45" spans="1:57" ht="38.25">
      <c r="A45" s="13">
        <v>141023</v>
      </c>
      <c r="B45" s="14" t="s">
        <v>121</v>
      </c>
      <c r="C45" s="14" t="s">
        <v>122</v>
      </c>
      <c r="D45" s="15">
        <f t="shared" si="0"/>
        <v>15400</v>
      </c>
      <c r="E45" s="15">
        <v>15400</v>
      </c>
      <c r="F45" s="15">
        <v>6670</v>
      </c>
      <c r="G45" s="15"/>
      <c r="H45" s="15"/>
      <c r="I45" s="15">
        <f t="shared" si="1"/>
        <v>2220</v>
      </c>
      <c r="J45" s="15">
        <v>1500</v>
      </c>
      <c r="K45" s="15">
        <v>720</v>
      </c>
      <c r="L45" s="15">
        <f t="shared" si="2"/>
        <v>51110</v>
      </c>
      <c r="M45" s="15">
        <f t="shared" si="3"/>
        <v>60950</v>
      </c>
      <c r="N45" s="15">
        <f t="shared" si="3"/>
        <v>53680</v>
      </c>
      <c r="O45" s="16">
        <f t="shared" si="4"/>
        <v>49960</v>
      </c>
      <c r="P45" s="16">
        <f t="shared" si="7"/>
        <v>6138</v>
      </c>
      <c r="Q45" s="16">
        <f t="shared" si="8"/>
        <v>1631</v>
      </c>
      <c r="R45" s="16">
        <v>1631</v>
      </c>
      <c r="S45" s="16"/>
      <c r="T45" s="16">
        <f t="shared" si="9"/>
        <v>4507</v>
      </c>
      <c r="U45" s="16">
        <v>4507</v>
      </c>
      <c r="V45" s="16"/>
      <c r="W45" s="16"/>
      <c r="X45" s="16">
        <f t="shared" si="5"/>
        <v>43822</v>
      </c>
      <c r="Y45" s="16">
        <v>42470</v>
      </c>
      <c r="Z45" s="16">
        <v>1352</v>
      </c>
      <c r="AA45" s="16"/>
      <c r="AB45" s="16">
        <v>60080</v>
      </c>
      <c r="AC45" s="16">
        <f t="shared" si="6"/>
        <v>53520</v>
      </c>
      <c r="AD45" s="16">
        <v>49520</v>
      </c>
      <c r="AE45" s="16">
        <v>4000</v>
      </c>
      <c r="AF45" s="16"/>
      <c r="AG45" s="16"/>
      <c r="AH45" s="16">
        <v>1150</v>
      </c>
      <c r="AI45" s="16">
        <v>870</v>
      </c>
      <c r="AJ45" s="16">
        <v>160</v>
      </c>
      <c r="AK45" s="16">
        <v>5500</v>
      </c>
      <c r="AL45" s="16">
        <v>1900</v>
      </c>
      <c r="AM45" s="16">
        <v>2000</v>
      </c>
      <c r="AN45" s="16">
        <v>7500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5"/>
      <c r="BE45" s="11"/>
    </row>
    <row r="46" spans="1:57" ht="25.5">
      <c r="A46" s="13">
        <v>141024</v>
      </c>
      <c r="B46" s="14" t="s">
        <v>123</v>
      </c>
      <c r="C46" s="14" t="s">
        <v>124</v>
      </c>
      <c r="D46" s="15"/>
      <c r="E46" s="15"/>
      <c r="F46" s="15"/>
      <c r="G46" s="15"/>
      <c r="H46" s="15"/>
      <c r="I46" s="15">
        <f t="shared" si="1"/>
        <v>750</v>
      </c>
      <c r="J46" s="15">
        <v>750</v>
      </c>
      <c r="K46" s="15"/>
      <c r="L46" s="15">
        <f t="shared" si="2"/>
        <v>34010</v>
      </c>
      <c r="M46" s="15">
        <f t="shared" si="3"/>
        <v>9000</v>
      </c>
      <c r="N46" s="15">
        <f t="shared" si="3"/>
        <v>32400</v>
      </c>
      <c r="O46" s="16">
        <f t="shared" si="4"/>
        <v>34010</v>
      </c>
      <c r="P46" s="16">
        <f t="shared" si="7"/>
        <v>4657</v>
      </c>
      <c r="Q46" s="16">
        <f t="shared" si="8"/>
        <v>1370</v>
      </c>
      <c r="R46" s="16">
        <v>1370</v>
      </c>
      <c r="S46" s="16"/>
      <c r="T46" s="16">
        <f t="shared" si="9"/>
        <v>3287</v>
      </c>
      <c r="U46" s="16">
        <v>3287</v>
      </c>
      <c r="V46" s="16"/>
      <c r="W46" s="16"/>
      <c r="X46" s="16">
        <f t="shared" si="5"/>
        <v>29353</v>
      </c>
      <c r="Y46" s="16">
        <v>28367</v>
      </c>
      <c r="Z46" s="16">
        <v>986</v>
      </c>
      <c r="AA46" s="16"/>
      <c r="AB46" s="16">
        <v>9000</v>
      </c>
      <c r="AC46" s="16">
        <f t="shared" si="6"/>
        <v>32400</v>
      </c>
      <c r="AD46" s="16">
        <v>32400</v>
      </c>
      <c r="AE46" s="16"/>
      <c r="AF46" s="16"/>
      <c r="AG46" s="16"/>
      <c r="AH46" s="16"/>
      <c r="AI46" s="16"/>
      <c r="AJ46" s="16"/>
      <c r="AK46" s="16"/>
      <c r="AL46" s="16"/>
      <c r="AM46" s="16">
        <v>1000</v>
      </c>
      <c r="AN46" s="16">
        <v>100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5"/>
      <c r="BE46" s="11"/>
    </row>
    <row r="47" spans="1:57" ht="25.5">
      <c r="A47" s="13">
        <v>145312</v>
      </c>
      <c r="B47" s="14" t="s">
        <v>125</v>
      </c>
      <c r="C47" s="14" t="s">
        <v>126</v>
      </c>
      <c r="D47" s="15"/>
      <c r="E47" s="15"/>
      <c r="F47" s="15"/>
      <c r="G47" s="15"/>
      <c r="H47" s="15"/>
      <c r="I47" s="15"/>
      <c r="J47" s="15"/>
      <c r="K47" s="15"/>
      <c r="L47" s="15">
        <f t="shared" si="2"/>
        <v>48460</v>
      </c>
      <c r="M47" s="15">
        <f t="shared" si="3"/>
        <v>14350</v>
      </c>
      <c r="N47" s="15">
        <f t="shared" si="3"/>
        <v>21000</v>
      </c>
      <c r="O47" s="16">
        <f t="shared" si="4"/>
        <v>300</v>
      </c>
      <c r="P47" s="16"/>
      <c r="Q47" s="16"/>
      <c r="R47" s="16"/>
      <c r="S47" s="16"/>
      <c r="T47" s="16"/>
      <c r="U47" s="16"/>
      <c r="V47" s="16"/>
      <c r="W47" s="16"/>
      <c r="X47" s="16">
        <f t="shared" si="5"/>
        <v>300</v>
      </c>
      <c r="Y47" s="16">
        <v>300</v>
      </c>
      <c r="Z47" s="16"/>
      <c r="AA47" s="16"/>
      <c r="AB47" s="16"/>
      <c r="AC47" s="16">
        <f t="shared" si="6"/>
        <v>1500</v>
      </c>
      <c r="AD47" s="16">
        <v>1500</v>
      </c>
      <c r="AE47" s="16"/>
      <c r="AF47" s="16"/>
      <c r="AG47" s="16"/>
      <c r="AH47" s="16">
        <v>48160</v>
      </c>
      <c r="AI47" s="16">
        <v>14350</v>
      </c>
      <c r="AJ47" s="16">
        <v>19500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5"/>
      <c r="BE47" s="11"/>
    </row>
    <row r="48" spans="1:57" ht="25.5">
      <c r="A48" s="13">
        <v>145516</v>
      </c>
      <c r="B48" s="14" t="s">
        <v>127</v>
      </c>
      <c r="C48" s="14" t="s">
        <v>128</v>
      </c>
      <c r="D48" s="15"/>
      <c r="E48" s="15"/>
      <c r="F48" s="15"/>
      <c r="G48" s="15"/>
      <c r="H48" s="15"/>
      <c r="I48" s="15">
        <f t="shared" si="1"/>
        <v>500</v>
      </c>
      <c r="J48" s="15">
        <v>500</v>
      </c>
      <c r="K48" s="15"/>
      <c r="L48" s="15">
        <f t="shared" si="2"/>
        <v>163160</v>
      </c>
      <c r="M48" s="15">
        <f t="shared" si="3"/>
        <v>11090</v>
      </c>
      <c r="N48" s="15">
        <f t="shared" si="3"/>
        <v>74580</v>
      </c>
      <c r="O48" s="16">
        <f t="shared" si="4"/>
        <v>160860</v>
      </c>
      <c r="P48" s="16">
        <f t="shared" si="7"/>
        <v>32989</v>
      </c>
      <c r="Q48" s="16">
        <f t="shared" si="8"/>
        <v>32575</v>
      </c>
      <c r="R48" s="16"/>
      <c r="S48" s="16">
        <v>32575</v>
      </c>
      <c r="T48" s="16">
        <f t="shared" si="9"/>
        <v>414</v>
      </c>
      <c r="U48" s="16"/>
      <c r="V48" s="16">
        <v>294</v>
      </c>
      <c r="W48" s="16">
        <v>120</v>
      </c>
      <c r="X48" s="16">
        <f t="shared" si="5"/>
        <v>127871</v>
      </c>
      <c r="Y48" s="16">
        <v>127871</v>
      </c>
      <c r="Z48" s="16"/>
      <c r="AA48" s="16"/>
      <c r="AB48" s="16">
        <v>11090</v>
      </c>
      <c r="AC48" s="16">
        <f t="shared" si="6"/>
        <v>74580</v>
      </c>
      <c r="AD48" s="16">
        <v>74580</v>
      </c>
      <c r="AE48" s="16"/>
      <c r="AF48" s="16"/>
      <c r="AG48" s="16"/>
      <c r="AH48" s="16">
        <v>2300</v>
      </c>
      <c r="AI48" s="16"/>
      <c r="AJ48" s="16"/>
      <c r="AK48" s="16"/>
      <c r="AL48" s="16"/>
      <c r="AM48" s="16">
        <v>2500</v>
      </c>
      <c r="AN48" s="16">
        <v>100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5"/>
      <c r="BE48" s="11"/>
    </row>
    <row r="49" spans="1:57" ht="25.5">
      <c r="A49" s="13">
        <v>146004</v>
      </c>
      <c r="B49" s="14" t="s">
        <v>129</v>
      </c>
      <c r="C49" s="14" t="s">
        <v>130</v>
      </c>
      <c r="D49" s="15">
        <f t="shared" si="0"/>
        <v>2200</v>
      </c>
      <c r="E49" s="15">
        <v>2200</v>
      </c>
      <c r="F49" s="15"/>
      <c r="G49" s="15"/>
      <c r="H49" s="15"/>
      <c r="I49" s="15">
        <f t="shared" si="1"/>
        <v>1200</v>
      </c>
      <c r="J49" s="15">
        <v>1200</v>
      </c>
      <c r="K49" s="15"/>
      <c r="L49" s="15">
        <f t="shared" si="2"/>
        <v>42470</v>
      </c>
      <c r="M49" s="15">
        <f t="shared" si="3"/>
        <v>1800</v>
      </c>
      <c r="N49" s="15">
        <f t="shared" si="3"/>
        <v>24760</v>
      </c>
      <c r="O49" s="16">
        <f t="shared" si="4"/>
        <v>39970</v>
      </c>
      <c r="P49" s="16"/>
      <c r="Q49" s="16"/>
      <c r="R49" s="16"/>
      <c r="S49" s="16"/>
      <c r="T49" s="16"/>
      <c r="U49" s="16"/>
      <c r="V49" s="16"/>
      <c r="W49" s="16"/>
      <c r="X49" s="16">
        <f t="shared" si="5"/>
        <v>39970</v>
      </c>
      <c r="Y49" s="16">
        <v>39970</v>
      </c>
      <c r="Z49" s="16"/>
      <c r="AA49" s="16"/>
      <c r="AB49" s="16">
        <v>1800</v>
      </c>
      <c r="AC49" s="16">
        <f t="shared" si="6"/>
        <v>23560</v>
      </c>
      <c r="AD49" s="16">
        <v>23560</v>
      </c>
      <c r="AE49" s="16"/>
      <c r="AF49" s="16"/>
      <c r="AG49" s="16"/>
      <c r="AH49" s="16">
        <v>2500</v>
      </c>
      <c r="AI49" s="16"/>
      <c r="AJ49" s="16">
        <v>1200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5"/>
      <c r="BE49" s="11"/>
    </row>
    <row r="50" spans="1:57" ht="25.5">
      <c r="A50" s="13">
        <v>151005</v>
      </c>
      <c r="B50" s="14" t="s">
        <v>131</v>
      </c>
      <c r="C50" s="14" t="s">
        <v>132</v>
      </c>
      <c r="D50" s="15">
        <f t="shared" si="0"/>
        <v>10400</v>
      </c>
      <c r="E50" s="15">
        <v>10180</v>
      </c>
      <c r="F50" s="15">
        <v>3270</v>
      </c>
      <c r="G50" s="15">
        <v>220</v>
      </c>
      <c r="H50" s="15"/>
      <c r="I50" s="15">
        <f t="shared" si="1"/>
        <v>2700</v>
      </c>
      <c r="J50" s="15">
        <v>2700</v>
      </c>
      <c r="K50" s="15"/>
      <c r="L50" s="15">
        <f t="shared" si="2"/>
        <v>62790</v>
      </c>
      <c r="M50" s="15">
        <f t="shared" si="3"/>
        <v>3790</v>
      </c>
      <c r="N50" s="15">
        <f t="shared" si="3"/>
        <v>6360</v>
      </c>
      <c r="O50" s="16">
        <f t="shared" si="4"/>
        <v>60950</v>
      </c>
      <c r="P50" s="16"/>
      <c r="Q50" s="16"/>
      <c r="R50" s="16"/>
      <c r="S50" s="16"/>
      <c r="T50" s="16"/>
      <c r="U50" s="16"/>
      <c r="V50" s="16"/>
      <c r="W50" s="16"/>
      <c r="X50" s="16">
        <f t="shared" si="5"/>
        <v>60950</v>
      </c>
      <c r="Y50" s="16">
        <v>60950</v>
      </c>
      <c r="Z50" s="16"/>
      <c r="AA50" s="16"/>
      <c r="AB50" s="16">
        <v>3790</v>
      </c>
      <c r="AC50" s="16">
        <f t="shared" si="6"/>
        <v>6220</v>
      </c>
      <c r="AD50" s="16">
        <v>6220</v>
      </c>
      <c r="AE50" s="16"/>
      <c r="AF50" s="16"/>
      <c r="AG50" s="16"/>
      <c r="AH50" s="16">
        <v>1840</v>
      </c>
      <c r="AI50" s="16"/>
      <c r="AJ50" s="16">
        <v>140</v>
      </c>
      <c r="AK50" s="16">
        <v>2000</v>
      </c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5"/>
      <c r="BE50" s="11"/>
    </row>
    <row r="51" spans="1:57" ht="25.5">
      <c r="A51" s="13">
        <v>151012</v>
      </c>
      <c r="B51" s="14" t="s">
        <v>133</v>
      </c>
      <c r="C51" s="14" t="s">
        <v>134</v>
      </c>
      <c r="D51" s="15">
        <f t="shared" si="0"/>
        <v>6200</v>
      </c>
      <c r="E51" s="15">
        <v>5500</v>
      </c>
      <c r="F51" s="15"/>
      <c r="G51" s="15">
        <v>200</v>
      </c>
      <c r="H51" s="15">
        <v>500</v>
      </c>
      <c r="I51" s="15">
        <f t="shared" si="1"/>
        <v>450</v>
      </c>
      <c r="J51" s="15">
        <v>450</v>
      </c>
      <c r="K51" s="15"/>
      <c r="L51" s="15"/>
      <c r="M51" s="15">
        <f t="shared" si="3"/>
        <v>2500</v>
      </c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>
        <v>2500</v>
      </c>
      <c r="AC51" s="16"/>
      <c r="AD51" s="16"/>
      <c r="AE51" s="16"/>
      <c r="AF51" s="16"/>
      <c r="AG51" s="16"/>
      <c r="AH51" s="16"/>
      <c r="AI51" s="16"/>
      <c r="AJ51" s="16"/>
      <c r="AK51" s="16">
        <v>2000</v>
      </c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5"/>
      <c r="BE51" s="11"/>
    </row>
    <row r="52" spans="1:57" ht="25.5">
      <c r="A52" s="13">
        <v>154602</v>
      </c>
      <c r="B52" s="14" t="s">
        <v>135</v>
      </c>
      <c r="C52" s="14" t="s">
        <v>136</v>
      </c>
      <c r="D52" s="15"/>
      <c r="E52" s="15"/>
      <c r="F52" s="15"/>
      <c r="G52" s="15"/>
      <c r="H52" s="15"/>
      <c r="I52" s="15">
        <f t="shared" si="1"/>
        <v>2500</v>
      </c>
      <c r="J52" s="15">
        <v>2500</v>
      </c>
      <c r="K52" s="15"/>
      <c r="L52" s="15">
        <f t="shared" si="2"/>
        <v>158060</v>
      </c>
      <c r="M52" s="15">
        <f t="shared" si="3"/>
        <v>46260</v>
      </c>
      <c r="N52" s="15">
        <f t="shared" si="3"/>
        <v>158380</v>
      </c>
      <c r="O52" s="16">
        <f t="shared" si="4"/>
        <v>158060</v>
      </c>
      <c r="P52" s="16">
        <f t="shared" si="7"/>
        <v>20964</v>
      </c>
      <c r="Q52" s="16">
        <f t="shared" si="8"/>
        <v>6093</v>
      </c>
      <c r="R52" s="16">
        <v>6093</v>
      </c>
      <c r="S52" s="16"/>
      <c r="T52" s="16">
        <f t="shared" si="9"/>
        <v>14871</v>
      </c>
      <c r="U52" s="16">
        <v>14871</v>
      </c>
      <c r="V52" s="16"/>
      <c r="W52" s="16"/>
      <c r="X52" s="16">
        <f t="shared" si="5"/>
        <v>137096</v>
      </c>
      <c r="Y52" s="16">
        <v>132635</v>
      </c>
      <c r="Z52" s="16">
        <v>4461</v>
      </c>
      <c r="AA52" s="16"/>
      <c r="AB52" s="16">
        <v>46260</v>
      </c>
      <c r="AC52" s="16">
        <f t="shared" si="6"/>
        <v>158380</v>
      </c>
      <c r="AD52" s="16">
        <v>154380</v>
      </c>
      <c r="AE52" s="16">
        <v>4000</v>
      </c>
      <c r="AF52" s="16"/>
      <c r="AG52" s="16"/>
      <c r="AH52" s="16"/>
      <c r="AI52" s="16"/>
      <c r="AJ52" s="16"/>
      <c r="AK52" s="16"/>
      <c r="AL52" s="16"/>
      <c r="AM52" s="16">
        <v>7000</v>
      </c>
      <c r="AN52" s="16">
        <v>5000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5"/>
      <c r="BE52" s="11"/>
    </row>
    <row r="53" spans="1:57" ht="25.5">
      <c r="A53" s="13">
        <v>155307</v>
      </c>
      <c r="B53" s="14" t="s">
        <v>137</v>
      </c>
      <c r="C53" s="14" t="s">
        <v>138</v>
      </c>
      <c r="D53" s="15"/>
      <c r="E53" s="15"/>
      <c r="F53" s="15"/>
      <c r="G53" s="15"/>
      <c r="H53" s="15"/>
      <c r="I53" s="15"/>
      <c r="J53" s="15"/>
      <c r="K53" s="15"/>
      <c r="L53" s="15">
        <f t="shared" si="2"/>
        <v>44980</v>
      </c>
      <c r="M53" s="15">
        <f t="shared" si="3"/>
        <v>7050</v>
      </c>
      <c r="N53" s="15">
        <f t="shared" si="3"/>
        <v>15110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>
        <v>44980</v>
      </c>
      <c r="AI53" s="16">
        <v>7050</v>
      </c>
      <c r="AJ53" s="16">
        <v>15110</v>
      </c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5"/>
      <c r="BE53" s="11"/>
    </row>
    <row r="54" spans="1:57" ht="25.5">
      <c r="A54" s="13">
        <v>155601</v>
      </c>
      <c r="B54" s="14" t="s">
        <v>139</v>
      </c>
      <c r="C54" s="14" t="s">
        <v>140</v>
      </c>
      <c r="D54" s="15"/>
      <c r="E54" s="15"/>
      <c r="F54" s="15"/>
      <c r="G54" s="15"/>
      <c r="H54" s="15"/>
      <c r="I54" s="15">
        <f t="shared" si="1"/>
        <v>200</v>
      </c>
      <c r="J54" s="15">
        <v>200</v>
      </c>
      <c r="K54" s="15"/>
      <c r="L54" s="15">
        <f t="shared" si="2"/>
        <v>154630</v>
      </c>
      <c r="M54" s="15">
        <f t="shared" si="3"/>
        <v>11350</v>
      </c>
      <c r="N54" s="15">
        <f t="shared" si="3"/>
        <v>67350</v>
      </c>
      <c r="O54" s="16">
        <f t="shared" si="4"/>
        <v>154630</v>
      </c>
      <c r="P54" s="16">
        <f t="shared" si="7"/>
        <v>32140</v>
      </c>
      <c r="Q54" s="16">
        <f t="shared" si="8"/>
        <v>31563</v>
      </c>
      <c r="R54" s="16"/>
      <c r="S54" s="16">
        <v>31563</v>
      </c>
      <c r="T54" s="16">
        <f t="shared" si="9"/>
        <v>577</v>
      </c>
      <c r="U54" s="16"/>
      <c r="V54" s="16">
        <v>232</v>
      </c>
      <c r="W54" s="16">
        <v>345</v>
      </c>
      <c r="X54" s="16">
        <f t="shared" si="5"/>
        <v>122490</v>
      </c>
      <c r="Y54" s="16">
        <v>117690</v>
      </c>
      <c r="Z54" s="16"/>
      <c r="AA54" s="16">
        <v>4800</v>
      </c>
      <c r="AB54" s="16">
        <v>11350</v>
      </c>
      <c r="AC54" s="16">
        <f t="shared" si="6"/>
        <v>67350</v>
      </c>
      <c r="AD54" s="16">
        <v>67350</v>
      </c>
      <c r="AE54" s="16"/>
      <c r="AF54" s="16"/>
      <c r="AG54" s="16"/>
      <c r="AH54" s="16"/>
      <c r="AI54" s="16"/>
      <c r="AJ54" s="16"/>
      <c r="AK54" s="16"/>
      <c r="AL54" s="16"/>
      <c r="AM54" s="16">
        <v>3000</v>
      </c>
      <c r="AN54" s="16">
        <v>100</v>
      </c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5"/>
      <c r="BE54" s="11"/>
    </row>
    <row r="55" spans="1:57" ht="51">
      <c r="A55" s="13">
        <v>158202</v>
      </c>
      <c r="B55" s="14" t="s">
        <v>141</v>
      </c>
      <c r="C55" s="14" t="s">
        <v>142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5"/>
      <c r="BE55" s="11"/>
    </row>
    <row r="56" spans="1:57" ht="25.5">
      <c r="A56" s="13">
        <v>161007</v>
      </c>
      <c r="B56" s="14" t="s">
        <v>143</v>
      </c>
      <c r="C56" s="14" t="s">
        <v>144</v>
      </c>
      <c r="D56" s="15">
        <f t="shared" si="0"/>
        <v>23700</v>
      </c>
      <c r="E56" s="15">
        <v>23584</v>
      </c>
      <c r="F56" s="15"/>
      <c r="G56" s="15">
        <v>116</v>
      </c>
      <c r="H56" s="15"/>
      <c r="I56" s="15">
        <f t="shared" si="1"/>
        <v>1770</v>
      </c>
      <c r="J56" s="15">
        <v>1770</v>
      </c>
      <c r="K56" s="15"/>
      <c r="L56" s="15">
        <f t="shared" si="2"/>
        <v>72100</v>
      </c>
      <c r="M56" s="15">
        <f t="shared" si="3"/>
        <v>23320</v>
      </c>
      <c r="N56" s="15">
        <f t="shared" si="3"/>
        <v>49570</v>
      </c>
      <c r="O56" s="16">
        <f t="shared" si="4"/>
        <v>69750</v>
      </c>
      <c r="P56" s="16">
        <f t="shared" si="7"/>
        <v>6281</v>
      </c>
      <c r="Q56" s="16">
        <f t="shared" si="8"/>
        <v>2049</v>
      </c>
      <c r="R56" s="16">
        <v>2049</v>
      </c>
      <c r="S56" s="16"/>
      <c r="T56" s="16">
        <f t="shared" si="9"/>
        <v>4232</v>
      </c>
      <c r="U56" s="16">
        <v>4232</v>
      </c>
      <c r="V56" s="16"/>
      <c r="W56" s="16"/>
      <c r="X56" s="16">
        <f t="shared" si="5"/>
        <v>63469</v>
      </c>
      <c r="Y56" s="16">
        <v>62199</v>
      </c>
      <c r="Z56" s="16">
        <v>1270</v>
      </c>
      <c r="AA56" s="16"/>
      <c r="AB56" s="16">
        <v>23160</v>
      </c>
      <c r="AC56" s="16">
        <f t="shared" si="6"/>
        <v>48890</v>
      </c>
      <c r="AD56" s="16">
        <v>48890</v>
      </c>
      <c r="AE56" s="16"/>
      <c r="AF56" s="16"/>
      <c r="AG56" s="16"/>
      <c r="AH56" s="16">
        <v>2350</v>
      </c>
      <c r="AI56" s="16">
        <v>160</v>
      </c>
      <c r="AJ56" s="16">
        <v>680</v>
      </c>
      <c r="AK56" s="16">
        <v>1500</v>
      </c>
      <c r="AL56" s="16"/>
      <c r="AM56" s="16">
        <v>2000</v>
      </c>
      <c r="AN56" s="16">
        <v>2000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5"/>
      <c r="BE56" s="11"/>
    </row>
    <row r="57" spans="1:57" ht="25.5">
      <c r="A57" s="13">
        <v>161015</v>
      </c>
      <c r="B57" s="14" t="s">
        <v>145</v>
      </c>
      <c r="C57" s="14" t="s">
        <v>146</v>
      </c>
      <c r="D57" s="15">
        <f t="shared" si="0"/>
        <v>1500</v>
      </c>
      <c r="E57" s="15">
        <v>1500</v>
      </c>
      <c r="F57" s="15">
        <v>1030</v>
      </c>
      <c r="G57" s="15"/>
      <c r="H57" s="15"/>
      <c r="I57" s="15">
        <f t="shared" si="1"/>
        <v>2100</v>
      </c>
      <c r="J57" s="15">
        <v>2100</v>
      </c>
      <c r="K57" s="16"/>
      <c r="L57" s="15">
        <f t="shared" si="2"/>
        <v>56990</v>
      </c>
      <c r="M57" s="15">
        <f t="shared" si="3"/>
        <v>13100</v>
      </c>
      <c r="N57" s="15">
        <f t="shared" si="3"/>
        <v>48350</v>
      </c>
      <c r="O57" s="16">
        <f t="shared" si="4"/>
        <v>55970</v>
      </c>
      <c r="P57" s="16">
        <f t="shared" si="7"/>
        <v>6530</v>
      </c>
      <c r="Q57" s="16">
        <f t="shared" si="8"/>
        <v>2137</v>
      </c>
      <c r="R57" s="16">
        <v>2137</v>
      </c>
      <c r="S57" s="16"/>
      <c r="T57" s="16">
        <f t="shared" si="9"/>
        <v>4393</v>
      </c>
      <c r="U57" s="16">
        <v>4393</v>
      </c>
      <c r="V57" s="16"/>
      <c r="W57" s="16"/>
      <c r="X57" s="16">
        <f t="shared" si="5"/>
        <v>49440</v>
      </c>
      <c r="Y57" s="16">
        <v>42122</v>
      </c>
      <c r="Z57" s="16">
        <v>1318</v>
      </c>
      <c r="AA57" s="16">
        <v>6000</v>
      </c>
      <c r="AB57" s="16">
        <v>12610</v>
      </c>
      <c r="AC57" s="16">
        <f t="shared" si="6"/>
        <v>46170</v>
      </c>
      <c r="AD57" s="16">
        <v>46170</v>
      </c>
      <c r="AE57" s="16"/>
      <c r="AF57" s="16"/>
      <c r="AG57" s="16"/>
      <c r="AH57" s="16">
        <v>1020</v>
      </c>
      <c r="AI57" s="16">
        <v>490</v>
      </c>
      <c r="AJ57" s="16">
        <v>2180</v>
      </c>
      <c r="AK57" s="16"/>
      <c r="AL57" s="16"/>
      <c r="AM57" s="16">
        <v>2000</v>
      </c>
      <c r="AN57" s="16">
        <v>2200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5"/>
      <c r="BE57" s="11"/>
    </row>
    <row r="58" spans="1:57">
      <c r="A58" s="13">
        <v>164615</v>
      </c>
      <c r="B58" s="14" t="s">
        <v>147</v>
      </c>
      <c r="C58" s="14" t="s">
        <v>148</v>
      </c>
      <c r="D58" s="15"/>
      <c r="E58" s="15"/>
      <c r="F58" s="15"/>
      <c r="G58" s="15"/>
      <c r="H58" s="15"/>
      <c r="I58" s="15"/>
      <c r="J58" s="15"/>
      <c r="K58" s="16"/>
      <c r="L58" s="15">
        <f t="shared" si="2"/>
        <v>2510</v>
      </c>
      <c r="M58" s="15">
        <f t="shared" si="3"/>
        <v>540</v>
      </c>
      <c r="N58" s="15">
        <f t="shared" si="3"/>
        <v>3620</v>
      </c>
      <c r="O58" s="16">
        <f t="shared" si="4"/>
        <v>2310</v>
      </c>
      <c r="P58" s="16"/>
      <c r="Q58" s="16"/>
      <c r="R58" s="16"/>
      <c r="S58" s="16"/>
      <c r="T58" s="16"/>
      <c r="U58" s="16"/>
      <c r="V58" s="16"/>
      <c r="W58" s="16"/>
      <c r="X58" s="16">
        <f t="shared" si="5"/>
        <v>2310</v>
      </c>
      <c r="Y58" s="16">
        <v>2310</v>
      </c>
      <c r="Z58" s="16"/>
      <c r="AA58" s="16"/>
      <c r="AB58" s="16">
        <v>500</v>
      </c>
      <c r="AC58" s="16">
        <f t="shared" si="6"/>
        <v>3350</v>
      </c>
      <c r="AD58" s="16">
        <v>3350</v>
      </c>
      <c r="AE58" s="16"/>
      <c r="AF58" s="16"/>
      <c r="AG58" s="16"/>
      <c r="AH58" s="16">
        <v>200</v>
      </c>
      <c r="AI58" s="16">
        <v>40</v>
      </c>
      <c r="AJ58" s="16">
        <v>270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5"/>
      <c r="BE58" s="11"/>
    </row>
    <row r="59" spans="1:57" ht="25.5">
      <c r="A59" s="13">
        <v>165310</v>
      </c>
      <c r="B59" s="14" t="s">
        <v>149</v>
      </c>
      <c r="C59" s="14" t="s">
        <v>150</v>
      </c>
      <c r="D59" s="15"/>
      <c r="E59" s="15"/>
      <c r="F59" s="15"/>
      <c r="G59" s="15"/>
      <c r="H59" s="15"/>
      <c r="I59" s="15"/>
      <c r="J59" s="15"/>
      <c r="K59" s="16"/>
      <c r="L59" s="15">
        <f t="shared" si="2"/>
        <v>29790</v>
      </c>
      <c r="M59" s="15">
        <f t="shared" si="3"/>
        <v>5210</v>
      </c>
      <c r="N59" s="15">
        <f t="shared" si="3"/>
        <v>9020</v>
      </c>
      <c r="O59" s="16">
        <f t="shared" si="4"/>
        <v>160</v>
      </c>
      <c r="P59" s="16"/>
      <c r="Q59" s="16"/>
      <c r="R59" s="16"/>
      <c r="S59" s="16"/>
      <c r="T59" s="16"/>
      <c r="U59" s="16"/>
      <c r="V59" s="16"/>
      <c r="W59" s="16"/>
      <c r="X59" s="16">
        <f t="shared" si="5"/>
        <v>160</v>
      </c>
      <c r="Y59" s="16">
        <v>160</v>
      </c>
      <c r="Z59" s="16"/>
      <c r="AA59" s="16"/>
      <c r="AB59" s="16"/>
      <c r="AC59" s="16">
        <f t="shared" si="6"/>
        <v>150</v>
      </c>
      <c r="AD59" s="16">
        <v>150</v>
      </c>
      <c r="AE59" s="16"/>
      <c r="AF59" s="16"/>
      <c r="AG59" s="16"/>
      <c r="AH59" s="16">
        <v>29630</v>
      </c>
      <c r="AI59" s="16">
        <v>5210</v>
      </c>
      <c r="AJ59" s="16">
        <v>8870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5"/>
      <c r="BE59" s="11"/>
    </row>
    <row r="60" spans="1:57" ht="25.5">
      <c r="A60" s="13">
        <v>165531</v>
      </c>
      <c r="B60" s="14" t="s">
        <v>151</v>
      </c>
      <c r="C60" s="14" t="s">
        <v>152</v>
      </c>
      <c r="D60" s="15"/>
      <c r="E60" s="15"/>
      <c r="F60" s="15"/>
      <c r="G60" s="15"/>
      <c r="H60" s="15"/>
      <c r="I60" s="15">
        <f t="shared" si="1"/>
        <v>300</v>
      </c>
      <c r="J60" s="15">
        <v>300</v>
      </c>
      <c r="K60" s="15"/>
      <c r="L60" s="15">
        <f t="shared" si="2"/>
        <v>127110</v>
      </c>
      <c r="M60" s="15">
        <f t="shared" si="3"/>
        <v>9200</v>
      </c>
      <c r="N60" s="15">
        <f t="shared" si="3"/>
        <v>57990</v>
      </c>
      <c r="O60" s="16">
        <f t="shared" si="4"/>
        <v>126420</v>
      </c>
      <c r="P60" s="16">
        <f t="shared" si="7"/>
        <v>27998</v>
      </c>
      <c r="Q60" s="16">
        <f t="shared" si="8"/>
        <v>27713</v>
      </c>
      <c r="R60" s="16"/>
      <c r="S60" s="16">
        <v>27713</v>
      </c>
      <c r="T60" s="16">
        <f t="shared" si="9"/>
        <v>285</v>
      </c>
      <c r="U60" s="16"/>
      <c r="V60" s="16">
        <v>148</v>
      </c>
      <c r="W60" s="16">
        <v>137</v>
      </c>
      <c r="X60" s="16">
        <f t="shared" si="5"/>
        <v>98422</v>
      </c>
      <c r="Y60" s="16">
        <v>98422</v>
      </c>
      <c r="Z60" s="16"/>
      <c r="AA60" s="16"/>
      <c r="AB60" s="16">
        <v>8840</v>
      </c>
      <c r="AC60" s="16">
        <f t="shared" si="6"/>
        <v>57560</v>
      </c>
      <c r="AD60" s="16">
        <v>57560</v>
      </c>
      <c r="AE60" s="16"/>
      <c r="AF60" s="16"/>
      <c r="AG60" s="16"/>
      <c r="AH60" s="16">
        <v>690</v>
      </c>
      <c r="AI60" s="16">
        <v>360</v>
      </c>
      <c r="AJ60" s="16">
        <v>430</v>
      </c>
      <c r="AK60" s="16"/>
      <c r="AL60" s="16"/>
      <c r="AM60" s="16">
        <v>2300</v>
      </c>
      <c r="AN60" s="16">
        <v>100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5"/>
      <c r="BE60" s="11"/>
    </row>
    <row r="61" spans="1:57" ht="25.5">
      <c r="A61" s="13">
        <v>171004</v>
      </c>
      <c r="B61" s="14" t="s">
        <v>153</v>
      </c>
      <c r="C61" s="14" t="s">
        <v>154</v>
      </c>
      <c r="D61" s="15">
        <f t="shared" si="0"/>
        <v>11300</v>
      </c>
      <c r="E61" s="15">
        <v>11224</v>
      </c>
      <c r="F61" s="15">
        <v>3980</v>
      </c>
      <c r="G61" s="15">
        <v>76</v>
      </c>
      <c r="H61" s="15"/>
      <c r="I61" s="15">
        <f t="shared" si="1"/>
        <v>1700</v>
      </c>
      <c r="J61" s="15">
        <v>1700</v>
      </c>
      <c r="K61" s="15"/>
      <c r="L61" s="15">
        <f t="shared" si="2"/>
        <v>640</v>
      </c>
      <c r="M61" s="15">
        <f t="shared" si="3"/>
        <v>15370</v>
      </c>
      <c r="N61" s="15">
        <f t="shared" si="3"/>
        <v>270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>
        <v>15300</v>
      </c>
      <c r="AC61" s="16"/>
      <c r="AD61" s="16"/>
      <c r="AE61" s="16"/>
      <c r="AF61" s="16"/>
      <c r="AG61" s="16"/>
      <c r="AH61" s="16">
        <v>640</v>
      </c>
      <c r="AI61" s="16">
        <v>70</v>
      </c>
      <c r="AJ61" s="16">
        <v>270</v>
      </c>
      <c r="AK61" s="16">
        <v>2000</v>
      </c>
      <c r="AL61" s="16"/>
      <c r="AM61" s="16">
        <v>50</v>
      </c>
      <c r="AN61" s="16">
        <v>50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5"/>
      <c r="BE61" s="11"/>
    </row>
    <row r="62" spans="1:57" ht="38.25">
      <c r="A62" s="13">
        <v>173801</v>
      </c>
      <c r="B62" s="14" t="s">
        <v>155</v>
      </c>
      <c r="C62" s="14" t="s">
        <v>156</v>
      </c>
      <c r="D62" s="15">
        <f t="shared" si="0"/>
        <v>2000</v>
      </c>
      <c r="E62" s="15">
        <v>2000</v>
      </c>
      <c r="F62" s="15">
        <v>2000</v>
      </c>
      <c r="G62" s="15"/>
      <c r="H62" s="15"/>
      <c r="I62" s="15"/>
      <c r="J62" s="15"/>
      <c r="K62" s="15"/>
      <c r="L62" s="15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5"/>
      <c r="BE62" s="11"/>
    </row>
    <row r="63" spans="1:57" ht="25.5">
      <c r="A63" s="13">
        <v>174601</v>
      </c>
      <c r="B63" s="14" t="s">
        <v>157</v>
      </c>
      <c r="C63" s="14" t="s">
        <v>158</v>
      </c>
      <c r="D63" s="15"/>
      <c r="E63" s="15"/>
      <c r="F63" s="15"/>
      <c r="G63" s="15"/>
      <c r="H63" s="15"/>
      <c r="I63" s="15">
        <f t="shared" si="1"/>
        <v>1800</v>
      </c>
      <c r="J63" s="15">
        <v>1800</v>
      </c>
      <c r="K63" s="15"/>
      <c r="L63" s="15">
        <f t="shared" si="2"/>
        <v>122800</v>
      </c>
      <c r="M63" s="15">
        <f t="shared" si="3"/>
        <v>51340</v>
      </c>
      <c r="N63" s="15">
        <f t="shared" si="3"/>
        <v>128980</v>
      </c>
      <c r="O63" s="16">
        <f t="shared" si="4"/>
        <v>122800</v>
      </c>
      <c r="P63" s="16">
        <f t="shared" si="7"/>
        <v>16663</v>
      </c>
      <c r="Q63" s="16">
        <f t="shared" si="8"/>
        <v>4793</v>
      </c>
      <c r="R63" s="16">
        <v>4793</v>
      </c>
      <c r="S63" s="16"/>
      <c r="T63" s="16">
        <f t="shared" si="9"/>
        <v>11870</v>
      </c>
      <c r="U63" s="16">
        <v>11870</v>
      </c>
      <c r="V63" s="16"/>
      <c r="W63" s="16"/>
      <c r="X63" s="16">
        <f t="shared" si="5"/>
        <v>106137</v>
      </c>
      <c r="Y63" s="16">
        <v>102576</v>
      </c>
      <c r="Z63" s="16">
        <v>3561</v>
      </c>
      <c r="AA63" s="16"/>
      <c r="AB63" s="16">
        <v>51340</v>
      </c>
      <c r="AC63" s="16">
        <f t="shared" si="6"/>
        <v>128980</v>
      </c>
      <c r="AD63" s="16">
        <v>124980</v>
      </c>
      <c r="AE63" s="16">
        <v>4000</v>
      </c>
      <c r="AF63" s="16"/>
      <c r="AG63" s="16"/>
      <c r="AH63" s="16"/>
      <c r="AI63" s="16"/>
      <c r="AJ63" s="16"/>
      <c r="AK63" s="16"/>
      <c r="AL63" s="16"/>
      <c r="AM63" s="16">
        <v>7000</v>
      </c>
      <c r="AN63" s="16">
        <v>5000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5"/>
      <c r="BE63" s="11"/>
    </row>
    <row r="64" spans="1:57" ht="38.25">
      <c r="A64" s="13">
        <v>175303</v>
      </c>
      <c r="B64" s="14" t="s">
        <v>159</v>
      </c>
      <c r="C64" s="14" t="s">
        <v>160</v>
      </c>
      <c r="D64" s="15"/>
      <c r="E64" s="15"/>
      <c r="F64" s="15"/>
      <c r="G64" s="15"/>
      <c r="H64" s="15"/>
      <c r="I64" s="15"/>
      <c r="J64" s="15"/>
      <c r="K64" s="15"/>
      <c r="L64" s="15">
        <f t="shared" si="2"/>
        <v>16500</v>
      </c>
      <c r="M64" s="15">
        <f t="shared" si="3"/>
        <v>5350</v>
      </c>
      <c r="N64" s="15">
        <f t="shared" si="3"/>
        <v>13840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>
        <v>16500</v>
      </c>
      <c r="AI64" s="16">
        <v>5350</v>
      </c>
      <c r="AJ64" s="16">
        <v>13840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5"/>
      <c r="BE64" s="11"/>
    </row>
    <row r="65" spans="1:57" ht="25.5">
      <c r="A65" s="13">
        <v>175603</v>
      </c>
      <c r="B65" s="14" t="s">
        <v>161</v>
      </c>
      <c r="C65" s="14" t="s">
        <v>162</v>
      </c>
      <c r="D65" s="15"/>
      <c r="E65" s="15"/>
      <c r="F65" s="15"/>
      <c r="G65" s="15"/>
      <c r="H65" s="15"/>
      <c r="I65" s="15">
        <f t="shared" si="1"/>
        <v>300</v>
      </c>
      <c r="J65" s="15">
        <v>300</v>
      </c>
      <c r="K65" s="18"/>
      <c r="L65" s="15">
        <f t="shared" si="2"/>
        <v>126980</v>
      </c>
      <c r="M65" s="15">
        <f t="shared" si="3"/>
        <v>9090</v>
      </c>
      <c r="N65" s="15">
        <f t="shared" si="3"/>
        <v>56950</v>
      </c>
      <c r="O65" s="16">
        <f t="shared" si="4"/>
        <v>126230</v>
      </c>
      <c r="P65" s="16">
        <f t="shared" si="7"/>
        <v>27478</v>
      </c>
      <c r="Q65" s="16">
        <f t="shared" si="8"/>
        <v>27238</v>
      </c>
      <c r="R65" s="16"/>
      <c r="S65" s="16">
        <v>27238</v>
      </c>
      <c r="T65" s="16">
        <f t="shared" si="9"/>
        <v>240</v>
      </c>
      <c r="U65" s="16"/>
      <c r="V65" s="16">
        <v>240</v>
      </c>
      <c r="W65" s="16"/>
      <c r="X65" s="16">
        <f t="shared" si="5"/>
        <v>98752</v>
      </c>
      <c r="Y65" s="16">
        <v>98752</v>
      </c>
      <c r="Z65" s="16"/>
      <c r="AA65" s="16"/>
      <c r="AB65" s="16">
        <v>9090</v>
      </c>
      <c r="AC65" s="16">
        <f t="shared" si="6"/>
        <v>56950</v>
      </c>
      <c r="AD65" s="16">
        <v>56950</v>
      </c>
      <c r="AE65" s="16"/>
      <c r="AF65" s="16"/>
      <c r="AG65" s="16"/>
      <c r="AH65" s="16">
        <v>750</v>
      </c>
      <c r="AI65" s="16"/>
      <c r="AJ65" s="16"/>
      <c r="AK65" s="16"/>
      <c r="AL65" s="16"/>
      <c r="AM65" s="16">
        <v>2300</v>
      </c>
      <c r="AN65" s="16">
        <v>100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5"/>
      <c r="BE65" s="11"/>
    </row>
    <row r="66" spans="1:57" ht="38.25">
      <c r="A66" s="13">
        <v>175954</v>
      </c>
      <c r="B66" s="14" t="s">
        <v>163</v>
      </c>
      <c r="C66" s="14" t="s">
        <v>164</v>
      </c>
      <c r="D66" s="15"/>
      <c r="E66" s="15"/>
      <c r="F66" s="15"/>
      <c r="G66" s="15"/>
      <c r="H66" s="15"/>
      <c r="I66" s="15"/>
      <c r="J66" s="15"/>
      <c r="K66" s="18"/>
      <c r="L66" s="15">
        <f t="shared" si="2"/>
        <v>160</v>
      </c>
      <c r="M66" s="15"/>
      <c r="N66" s="15">
        <f t="shared" si="3"/>
        <v>140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>
        <v>160</v>
      </c>
      <c r="AI66" s="16"/>
      <c r="AJ66" s="16">
        <v>140</v>
      </c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5"/>
      <c r="BE66" s="11"/>
    </row>
    <row r="67" spans="1:57" ht="25.5">
      <c r="A67" s="13">
        <v>175955</v>
      </c>
      <c r="B67" s="14" t="s">
        <v>165</v>
      </c>
      <c r="C67" s="14" t="s">
        <v>166</v>
      </c>
      <c r="D67" s="15">
        <f t="shared" si="0"/>
        <v>600</v>
      </c>
      <c r="E67" s="15"/>
      <c r="F67" s="15"/>
      <c r="G67" s="15"/>
      <c r="H67" s="15">
        <v>600</v>
      </c>
      <c r="I67" s="15">
        <f t="shared" si="1"/>
        <v>1000</v>
      </c>
      <c r="J67" s="15">
        <v>1000</v>
      </c>
      <c r="K67" s="18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5"/>
      <c r="BE67" s="11"/>
    </row>
    <row r="68" spans="1:57" ht="25.5">
      <c r="A68" s="13">
        <v>176001</v>
      </c>
      <c r="B68" s="14" t="s">
        <v>167</v>
      </c>
      <c r="C68" s="14" t="s">
        <v>168</v>
      </c>
      <c r="D68" s="15">
        <f t="shared" si="0"/>
        <v>3200</v>
      </c>
      <c r="E68" s="15">
        <v>3200</v>
      </c>
      <c r="F68" s="15">
        <v>630</v>
      </c>
      <c r="G68" s="15"/>
      <c r="H68" s="15"/>
      <c r="I68" s="15">
        <f t="shared" si="1"/>
        <v>700</v>
      </c>
      <c r="J68" s="15">
        <v>700</v>
      </c>
      <c r="K68" s="15"/>
      <c r="L68" s="15">
        <f t="shared" si="2"/>
        <v>35440</v>
      </c>
      <c r="M68" s="15">
        <f t="shared" si="3"/>
        <v>2050</v>
      </c>
      <c r="N68" s="15">
        <f t="shared" si="3"/>
        <v>8380</v>
      </c>
      <c r="O68" s="16">
        <f t="shared" si="4"/>
        <v>34270</v>
      </c>
      <c r="P68" s="16"/>
      <c r="Q68" s="16"/>
      <c r="R68" s="16"/>
      <c r="S68" s="16"/>
      <c r="T68" s="16"/>
      <c r="U68" s="16"/>
      <c r="V68" s="16"/>
      <c r="W68" s="16"/>
      <c r="X68" s="16">
        <f t="shared" si="5"/>
        <v>34270</v>
      </c>
      <c r="Y68" s="16">
        <v>34270</v>
      </c>
      <c r="Z68" s="16"/>
      <c r="AA68" s="16"/>
      <c r="AB68" s="16">
        <v>1970</v>
      </c>
      <c r="AC68" s="16">
        <f t="shared" si="6"/>
        <v>8170</v>
      </c>
      <c r="AD68" s="16">
        <v>8170</v>
      </c>
      <c r="AE68" s="16"/>
      <c r="AF68" s="16"/>
      <c r="AG68" s="16"/>
      <c r="AH68" s="16">
        <v>1170</v>
      </c>
      <c r="AI68" s="16">
        <v>80</v>
      </c>
      <c r="AJ68" s="16">
        <v>210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5"/>
      <c r="BE68" s="11"/>
    </row>
    <row r="69" spans="1:57" ht="38.25">
      <c r="A69" s="13">
        <v>184551</v>
      </c>
      <c r="B69" s="14" t="s">
        <v>169</v>
      </c>
      <c r="C69" s="14" t="s">
        <v>170</v>
      </c>
      <c r="D69" s="15"/>
      <c r="E69" s="15"/>
      <c r="F69" s="15"/>
      <c r="G69" s="15"/>
      <c r="H69" s="15"/>
      <c r="I69" s="15">
        <f t="shared" si="1"/>
        <v>80</v>
      </c>
      <c r="J69" s="15">
        <v>80</v>
      </c>
      <c r="K69" s="15"/>
      <c r="L69" s="15">
        <f t="shared" si="2"/>
        <v>6400</v>
      </c>
      <c r="M69" s="15">
        <f t="shared" si="3"/>
        <v>80</v>
      </c>
      <c r="N69" s="15">
        <f t="shared" si="3"/>
        <v>9380</v>
      </c>
      <c r="O69" s="16">
        <f t="shared" si="4"/>
        <v>5280</v>
      </c>
      <c r="P69" s="16"/>
      <c r="Q69" s="16"/>
      <c r="R69" s="16"/>
      <c r="S69" s="16"/>
      <c r="T69" s="16"/>
      <c r="U69" s="16"/>
      <c r="V69" s="16"/>
      <c r="W69" s="16"/>
      <c r="X69" s="16">
        <f t="shared" si="5"/>
        <v>5280</v>
      </c>
      <c r="Y69" s="16">
        <v>5280</v>
      </c>
      <c r="Z69" s="16"/>
      <c r="AA69" s="16"/>
      <c r="AB69" s="16">
        <v>70</v>
      </c>
      <c r="AC69" s="16">
        <f t="shared" si="6"/>
        <v>8220</v>
      </c>
      <c r="AD69" s="16">
        <v>8220</v>
      </c>
      <c r="AE69" s="16"/>
      <c r="AF69" s="16"/>
      <c r="AG69" s="16"/>
      <c r="AH69" s="16">
        <v>1120</v>
      </c>
      <c r="AI69" s="16">
        <v>10</v>
      </c>
      <c r="AJ69" s="16">
        <v>1160</v>
      </c>
      <c r="AK69" s="16"/>
      <c r="AL69" s="16"/>
      <c r="AM69" s="16">
        <v>600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5"/>
      <c r="BE69" s="11"/>
    </row>
    <row r="70" spans="1:57" ht="25.5">
      <c r="A70" s="13">
        <v>184603</v>
      </c>
      <c r="B70" s="14" t="s">
        <v>171</v>
      </c>
      <c r="C70" s="14" t="s">
        <v>172</v>
      </c>
      <c r="D70" s="15"/>
      <c r="E70" s="15"/>
      <c r="F70" s="15"/>
      <c r="G70" s="15"/>
      <c r="H70" s="15"/>
      <c r="I70" s="15">
        <f t="shared" si="1"/>
        <v>1850</v>
      </c>
      <c r="J70" s="15">
        <v>1850</v>
      </c>
      <c r="K70" s="15"/>
      <c r="L70" s="15">
        <f t="shared" si="2"/>
        <v>78460</v>
      </c>
      <c r="M70" s="15">
        <f t="shared" si="3"/>
        <v>59450</v>
      </c>
      <c r="N70" s="15">
        <f t="shared" si="3"/>
        <v>82980</v>
      </c>
      <c r="O70" s="16">
        <f t="shared" si="4"/>
        <v>78460</v>
      </c>
      <c r="P70" s="16">
        <f t="shared" si="7"/>
        <v>11178</v>
      </c>
      <c r="Q70" s="16">
        <f t="shared" si="8"/>
        <v>3379</v>
      </c>
      <c r="R70" s="16">
        <v>3379</v>
      </c>
      <c r="S70" s="16"/>
      <c r="T70" s="16">
        <f t="shared" si="9"/>
        <v>7799</v>
      </c>
      <c r="U70" s="16">
        <v>7799</v>
      </c>
      <c r="V70" s="16"/>
      <c r="W70" s="16"/>
      <c r="X70" s="16">
        <f t="shared" si="5"/>
        <v>67282</v>
      </c>
      <c r="Y70" s="16">
        <v>64942</v>
      </c>
      <c r="Z70" s="16">
        <v>2340</v>
      </c>
      <c r="AA70" s="16"/>
      <c r="AB70" s="16">
        <v>59450</v>
      </c>
      <c r="AC70" s="16">
        <f t="shared" si="6"/>
        <v>82980</v>
      </c>
      <c r="AD70" s="16">
        <v>82980</v>
      </c>
      <c r="AE70" s="16"/>
      <c r="AF70" s="16"/>
      <c r="AG70" s="16"/>
      <c r="AH70" s="16"/>
      <c r="AI70" s="16"/>
      <c r="AJ70" s="16"/>
      <c r="AK70" s="16"/>
      <c r="AL70" s="16"/>
      <c r="AM70" s="16">
        <v>7000</v>
      </c>
      <c r="AN70" s="16">
        <v>3000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5"/>
      <c r="BE70" s="11"/>
    </row>
    <row r="71" spans="1:57" ht="38.25">
      <c r="A71" s="13">
        <v>185402</v>
      </c>
      <c r="B71" s="14" t="s">
        <v>173</v>
      </c>
      <c r="C71" s="14" t="s">
        <v>174</v>
      </c>
      <c r="D71" s="15"/>
      <c r="E71" s="15"/>
      <c r="F71" s="15"/>
      <c r="G71" s="15"/>
      <c r="H71" s="15"/>
      <c r="I71" s="15">
        <f t="shared" si="1"/>
        <v>100</v>
      </c>
      <c r="J71" s="15">
        <v>100</v>
      </c>
      <c r="K71" s="15"/>
      <c r="L71" s="15">
        <f t="shared" si="2"/>
        <v>41600</v>
      </c>
      <c r="M71" s="15">
        <f t="shared" si="3"/>
        <v>7120</v>
      </c>
      <c r="N71" s="15">
        <f t="shared" si="3"/>
        <v>12580</v>
      </c>
      <c r="O71" s="16">
        <f t="shared" si="4"/>
        <v>1100</v>
      </c>
      <c r="P71" s="16"/>
      <c r="Q71" s="16"/>
      <c r="R71" s="16"/>
      <c r="S71" s="16"/>
      <c r="T71" s="16"/>
      <c r="U71" s="16"/>
      <c r="V71" s="16"/>
      <c r="W71" s="16"/>
      <c r="X71" s="16">
        <f t="shared" si="5"/>
        <v>1100</v>
      </c>
      <c r="Y71" s="16">
        <v>1100</v>
      </c>
      <c r="Z71" s="16"/>
      <c r="AA71" s="16"/>
      <c r="AB71" s="16"/>
      <c r="AC71" s="16"/>
      <c r="AD71" s="16"/>
      <c r="AE71" s="16"/>
      <c r="AF71" s="16"/>
      <c r="AG71" s="16"/>
      <c r="AH71" s="16">
        <v>40500</v>
      </c>
      <c r="AI71" s="16">
        <v>7120</v>
      </c>
      <c r="AJ71" s="16">
        <v>12580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5"/>
      <c r="BE71" s="11"/>
    </row>
    <row r="72" spans="1:57" ht="25.5">
      <c r="A72" s="13">
        <v>185515</v>
      </c>
      <c r="B72" s="14" t="s">
        <v>175</v>
      </c>
      <c r="C72" s="14" t="s">
        <v>176</v>
      </c>
      <c r="D72" s="15"/>
      <c r="E72" s="15"/>
      <c r="F72" s="15"/>
      <c r="G72" s="15"/>
      <c r="H72" s="15"/>
      <c r="I72" s="15"/>
      <c r="J72" s="15"/>
      <c r="K72" s="18"/>
      <c r="L72" s="15">
        <f t="shared" si="2"/>
        <v>125590</v>
      </c>
      <c r="M72" s="15">
        <f t="shared" si="3"/>
        <v>8500</v>
      </c>
      <c r="N72" s="15">
        <f t="shared" si="3"/>
        <v>52990</v>
      </c>
      <c r="O72" s="16">
        <f t="shared" si="4"/>
        <v>125590</v>
      </c>
      <c r="P72" s="16">
        <f t="shared" si="7"/>
        <v>25709</v>
      </c>
      <c r="Q72" s="16">
        <f t="shared" si="8"/>
        <v>25275</v>
      </c>
      <c r="R72" s="16"/>
      <c r="S72" s="16">
        <v>25275</v>
      </c>
      <c r="T72" s="16">
        <f t="shared" si="9"/>
        <v>434</v>
      </c>
      <c r="U72" s="16"/>
      <c r="V72" s="16">
        <v>137</v>
      </c>
      <c r="W72" s="16">
        <v>297</v>
      </c>
      <c r="X72" s="16">
        <f t="shared" si="5"/>
        <v>99881</v>
      </c>
      <c r="Y72" s="16">
        <v>99881</v>
      </c>
      <c r="Z72" s="16"/>
      <c r="AA72" s="16"/>
      <c r="AB72" s="16">
        <v>8500</v>
      </c>
      <c r="AC72" s="16">
        <f t="shared" si="6"/>
        <v>52990</v>
      </c>
      <c r="AD72" s="16">
        <v>52990</v>
      </c>
      <c r="AE72" s="16"/>
      <c r="AF72" s="16"/>
      <c r="AG72" s="16"/>
      <c r="AH72" s="16"/>
      <c r="AI72" s="16"/>
      <c r="AJ72" s="16"/>
      <c r="AK72" s="16"/>
      <c r="AL72" s="16"/>
      <c r="AM72" s="16">
        <v>1700</v>
      </c>
      <c r="AN72" s="16">
        <v>800</v>
      </c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5"/>
      <c r="BE72" s="11"/>
    </row>
    <row r="73" spans="1:57" ht="63.75">
      <c r="A73" s="13">
        <v>185904</v>
      </c>
      <c r="B73" s="14" t="s">
        <v>177</v>
      </c>
      <c r="C73" s="14" t="s">
        <v>178</v>
      </c>
      <c r="D73" s="15"/>
      <c r="E73" s="15"/>
      <c r="F73" s="15"/>
      <c r="G73" s="15"/>
      <c r="H73" s="15"/>
      <c r="I73" s="15"/>
      <c r="J73" s="15"/>
      <c r="K73" s="15"/>
      <c r="L73" s="15">
        <f t="shared" si="2"/>
        <v>8550</v>
      </c>
      <c r="M73" s="15">
        <f t="shared" si="3"/>
        <v>60</v>
      </c>
      <c r="N73" s="15">
        <f t="shared" si="3"/>
        <v>2500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>
        <v>8550</v>
      </c>
      <c r="AI73" s="16">
        <v>60</v>
      </c>
      <c r="AJ73" s="16">
        <v>2500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5"/>
      <c r="BE73" s="11"/>
    </row>
    <row r="74" spans="1:57" ht="63.75">
      <c r="A74" s="13">
        <v>185905</v>
      </c>
      <c r="B74" s="14" t="s">
        <v>179</v>
      </c>
      <c r="C74" s="14" t="s">
        <v>180</v>
      </c>
      <c r="D74" s="15">
        <f t="shared" si="0"/>
        <v>4630</v>
      </c>
      <c r="E74" s="15">
        <v>4352</v>
      </c>
      <c r="F74" s="15"/>
      <c r="G74" s="15">
        <v>278</v>
      </c>
      <c r="H74" s="15"/>
      <c r="I74" s="15">
        <f t="shared" si="1"/>
        <v>687</v>
      </c>
      <c r="J74" s="15">
        <v>687</v>
      </c>
      <c r="K74" s="18"/>
      <c r="L74" s="15"/>
      <c r="M74" s="15">
        <f t="shared" si="3"/>
        <v>650</v>
      </c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>
        <v>650</v>
      </c>
      <c r="AC74" s="16"/>
      <c r="AD74" s="16"/>
      <c r="AE74" s="16"/>
      <c r="AF74" s="16"/>
      <c r="AG74" s="16"/>
      <c r="AH74" s="16"/>
      <c r="AI74" s="16"/>
      <c r="AJ74" s="16"/>
      <c r="AK74" s="16">
        <v>2300</v>
      </c>
      <c r="AL74" s="16"/>
      <c r="AM74" s="16"/>
      <c r="AN74" s="16"/>
      <c r="AO74" s="16"/>
      <c r="AP74" s="16"/>
      <c r="AQ74" s="16">
        <v>2000</v>
      </c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5"/>
      <c r="BE74" s="11"/>
    </row>
    <row r="75" spans="1:57" ht="63.75">
      <c r="A75" s="13">
        <v>185906</v>
      </c>
      <c r="B75" s="14" t="s">
        <v>400</v>
      </c>
      <c r="C75" s="14" t="s">
        <v>401</v>
      </c>
      <c r="D75" s="15"/>
      <c r="E75" s="15"/>
      <c r="F75" s="15"/>
      <c r="G75" s="15"/>
      <c r="H75" s="15"/>
      <c r="I75" s="15"/>
      <c r="J75" s="15"/>
      <c r="K75" s="18"/>
      <c r="L75" s="15">
        <f t="shared" si="2"/>
        <v>550</v>
      </c>
      <c r="M75" s="15">
        <f t="shared" si="3"/>
        <v>40</v>
      </c>
      <c r="N75" s="15">
        <f t="shared" si="3"/>
        <v>1050</v>
      </c>
      <c r="O75" s="16">
        <f t="shared" si="4"/>
        <v>550</v>
      </c>
      <c r="P75" s="16"/>
      <c r="Q75" s="16"/>
      <c r="R75" s="16"/>
      <c r="S75" s="16"/>
      <c r="T75" s="16"/>
      <c r="U75" s="16"/>
      <c r="V75" s="16"/>
      <c r="W75" s="16"/>
      <c r="X75" s="16">
        <f t="shared" si="5"/>
        <v>550</v>
      </c>
      <c r="Y75" s="16">
        <v>550</v>
      </c>
      <c r="Z75" s="16"/>
      <c r="AA75" s="16"/>
      <c r="AB75" s="16">
        <v>40</v>
      </c>
      <c r="AC75" s="16">
        <f t="shared" si="6"/>
        <v>1050</v>
      </c>
      <c r="AD75" s="16">
        <v>1050</v>
      </c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5"/>
      <c r="BE75" s="11"/>
    </row>
    <row r="76" spans="1:57" ht="25.5">
      <c r="A76" s="13">
        <v>186002</v>
      </c>
      <c r="B76" s="14" t="s">
        <v>181</v>
      </c>
      <c r="C76" s="14" t="s">
        <v>182</v>
      </c>
      <c r="D76" s="15">
        <f t="shared" ref="D76:D137" si="10">E76+G76+H76</f>
        <v>2400</v>
      </c>
      <c r="E76" s="15">
        <v>2400</v>
      </c>
      <c r="F76" s="15"/>
      <c r="G76" s="15"/>
      <c r="H76" s="15"/>
      <c r="I76" s="15">
        <f t="shared" ref="I76:I139" si="11">J76+K76</f>
        <v>850</v>
      </c>
      <c r="J76" s="15">
        <v>850</v>
      </c>
      <c r="K76" s="16"/>
      <c r="L76" s="15">
        <f t="shared" ref="L76:L139" si="12">O76+AH76</f>
        <v>127850</v>
      </c>
      <c r="M76" s="15">
        <f t="shared" ref="M76:N139" si="13">AB76+AI76</f>
        <v>1320</v>
      </c>
      <c r="N76" s="15">
        <f t="shared" si="13"/>
        <v>17290</v>
      </c>
      <c r="O76" s="16">
        <f t="shared" ref="O76:O139" si="14">P76+X76</f>
        <v>124480</v>
      </c>
      <c r="P76" s="16"/>
      <c r="Q76" s="16"/>
      <c r="R76" s="16"/>
      <c r="S76" s="16"/>
      <c r="T76" s="16"/>
      <c r="U76" s="16"/>
      <c r="V76" s="16"/>
      <c r="W76" s="16"/>
      <c r="X76" s="16">
        <f t="shared" ref="X76:X139" si="15">Y76+Z76+AA76</f>
        <v>124480</v>
      </c>
      <c r="Y76" s="16">
        <v>124480</v>
      </c>
      <c r="Z76" s="16"/>
      <c r="AA76" s="16"/>
      <c r="AB76" s="16">
        <v>1320</v>
      </c>
      <c r="AC76" s="16">
        <f t="shared" ref="AC76:AC139" si="16">AD76+AE76+AF76+AG76</f>
        <v>16910</v>
      </c>
      <c r="AD76" s="16">
        <v>16910</v>
      </c>
      <c r="AE76" s="16"/>
      <c r="AF76" s="16"/>
      <c r="AG76" s="16"/>
      <c r="AH76" s="16">
        <v>3370</v>
      </c>
      <c r="AI76" s="16"/>
      <c r="AJ76" s="16">
        <v>380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5"/>
      <c r="BE76" s="11"/>
    </row>
    <row r="77" spans="1:57" ht="25.5">
      <c r="A77" s="13">
        <v>251001</v>
      </c>
      <c r="B77" s="14" t="s">
        <v>183</v>
      </c>
      <c r="C77" s="14" t="s">
        <v>184</v>
      </c>
      <c r="D77" s="15">
        <f t="shared" si="10"/>
        <v>17800</v>
      </c>
      <c r="E77" s="15">
        <v>17595</v>
      </c>
      <c r="F77" s="15">
        <v>5720</v>
      </c>
      <c r="G77" s="15">
        <v>205</v>
      </c>
      <c r="H77" s="15"/>
      <c r="I77" s="15">
        <f t="shared" si="11"/>
        <v>3000</v>
      </c>
      <c r="J77" s="15">
        <v>3000</v>
      </c>
      <c r="K77" s="16"/>
      <c r="L77" s="15">
        <f t="shared" si="12"/>
        <v>88060</v>
      </c>
      <c r="M77" s="15">
        <f t="shared" si="13"/>
        <v>22830</v>
      </c>
      <c r="N77" s="15">
        <f t="shared" si="13"/>
        <v>80770</v>
      </c>
      <c r="O77" s="16">
        <f t="shared" si="14"/>
        <v>86760</v>
      </c>
      <c r="P77" s="16">
        <f t="shared" ref="P77:P128" si="17">Q77+T77</f>
        <v>10574</v>
      </c>
      <c r="Q77" s="16">
        <f t="shared" ref="Q77:Q128" si="18">R77+S77</f>
        <v>3079</v>
      </c>
      <c r="R77" s="16">
        <v>3079</v>
      </c>
      <c r="S77" s="16"/>
      <c r="T77" s="16">
        <f t="shared" ref="T77:T128" si="19">U77+V77+W77</f>
        <v>7495</v>
      </c>
      <c r="U77" s="16">
        <v>7495</v>
      </c>
      <c r="V77" s="16"/>
      <c r="W77" s="16"/>
      <c r="X77" s="16">
        <f t="shared" si="15"/>
        <v>76186</v>
      </c>
      <c r="Y77" s="16">
        <v>73937</v>
      </c>
      <c r="Z77" s="16">
        <v>2249</v>
      </c>
      <c r="AA77" s="16"/>
      <c r="AB77" s="16">
        <v>22130</v>
      </c>
      <c r="AC77" s="16">
        <f t="shared" si="16"/>
        <v>80430</v>
      </c>
      <c r="AD77" s="16">
        <v>76430</v>
      </c>
      <c r="AE77" s="16">
        <v>4000</v>
      </c>
      <c r="AF77" s="16"/>
      <c r="AG77" s="16"/>
      <c r="AH77" s="16">
        <v>1300</v>
      </c>
      <c r="AI77" s="16">
        <v>700</v>
      </c>
      <c r="AJ77" s="16">
        <v>340</v>
      </c>
      <c r="AK77" s="16">
        <v>3000</v>
      </c>
      <c r="AL77" s="16">
        <v>2000</v>
      </c>
      <c r="AM77" s="16">
        <v>4000</v>
      </c>
      <c r="AN77" s="16">
        <v>3000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5"/>
      <c r="BE77" s="11"/>
    </row>
    <row r="78" spans="1:57" ht="25.5">
      <c r="A78" s="13">
        <v>251002</v>
      </c>
      <c r="B78" s="14" t="s">
        <v>185</v>
      </c>
      <c r="C78" s="14" t="s">
        <v>186</v>
      </c>
      <c r="D78" s="15">
        <f t="shared" si="10"/>
        <v>14350</v>
      </c>
      <c r="E78" s="15">
        <v>13700</v>
      </c>
      <c r="F78" s="15">
        <v>3510</v>
      </c>
      <c r="G78" s="15"/>
      <c r="H78" s="15">
        <v>650</v>
      </c>
      <c r="I78" s="15">
        <f t="shared" si="11"/>
        <v>1300</v>
      </c>
      <c r="J78" s="15">
        <v>1300</v>
      </c>
      <c r="K78" s="16"/>
      <c r="L78" s="15">
        <f t="shared" si="12"/>
        <v>65450</v>
      </c>
      <c r="M78" s="15">
        <f t="shared" si="13"/>
        <v>25830</v>
      </c>
      <c r="N78" s="15">
        <f t="shared" si="13"/>
        <v>67200</v>
      </c>
      <c r="O78" s="16">
        <f t="shared" si="14"/>
        <v>64910</v>
      </c>
      <c r="P78" s="16">
        <f t="shared" si="17"/>
        <v>7764</v>
      </c>
      <c r="Q78" s="16">
        <f t="shared" si="18"/>
        <v>2148</v>
      </c>
      <c r="R78" s="16">
        <v>2148</v>
      </c>
      <c r="S78" s="16"/>
      <c r="T78" s="16">
        <f t="shared" si="19"/>
        <v>5616</v>
      </c>
      <c r="U78" s="16">
        <v>5616</v>
      </c>
      <c r="V78" s="16"/>
      <c r="W78" s="16"/>
      <c r="X78" s="16">
        <f t="shared" si="15"/>
        <v>57146</v>
      </c>
      <c r="Y78" s="16">
        <v>55461</v>
      </c>
      <c r="Z78" s="16">
        <v>1685</v>
      </c>
      <c r="AA78" s="16"/>
      <c r="AB78" s="16">
        <v>25790</v>
      </c>
      <c r="AC78" s="16">
        <f t="shared" si="16"/>
        <v>66920</v>
      </c>
      <c r="AD78" s="16">
        <v>66920</v>
      </c>
      <c r="AE78" s="16"/>
      <c r="AF78" s="16"/>
      <c r="AG78" s="16"/>
      <c r="AH78" s="16">
        <v>540</v>
      </c>
      <c r="AI78" s="16">
        <v>40</v>
      </c>
      <c r="AJ78" s="16">
        <v>280</v>
      </c>
      <c r="AK78" s="16">
        <v>1000</v>
      </c>
      <c r="AL78" s="16"/>
      <c r="AM78" s="16">
        <v>2000</v>
      </c>
      <c r="AN78" s="16">
        <v>1000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5"/>
      <c r="BE78" s="11"/>
    </row>
    <row r="79" spans="1:57" ht="25.5">
      <c r="A79" s="13">
        <v>251003</v>
      </c>
      <c r="B79" s="14" t="s">
        <v>187</v>
      </c>
      <c r="C79" s="14" t="s">
        <v>188</v>
      </c>
      <c r="D79" s="15">
        <f t="shared" si="10"/>
        <v>2200</v>
      </c>
      <c r="E79" s="15">
        <v>2200</v>
      </c>
      <c r="F79" s="15">
        <v>1160</v>
      </c>
      <c r="G79" s="15"/>
      <c r="H79" s="15"/>
      <c r="I79" s="15">
        <f t="shared" si="11"/>
        <v>1400</v>
      </c>
      <c r="J79" s="15">
        <v>1400</v>
      </c>
      <c r="K79" s="15"/>
      <c r="L79" s="15">
        <f t="shared" si="12"/>
        <v>89430</v>
      </c>
      <c r="M79" s="15">
        <f t="shared" si="13"/>
        <v>23450</v>
      </c>
      <c r="N79" s="15">
        <f t="shared" si="13"/>
        <v>92630</v>
      </c>
      <c r="O79" s="16">
        <f t="shared" si="14"/>
        <v>88390</v>
      </c>
      <c r="P79" s="16">
        <f t="shared" si="17"/>
        <v>10420</v>
      </c>
      <c r="Q79" s="16">
        <f t="shared" si="18"/>
        <v>2873</v>
      </c>
      <c r="R79" s="16">
        <v>2873</v>
      </c>
      <c r="S79" s="16"/>
      <c r="T79" s="16">
        <f t="shared" si="19"/>
        <v>7547</v>
      </c>
      <c r="U79" s="16">
        <v>7547</v>
      </c>
      <c r="V79" s="16"/>
      <c r="W79" s="16"/>
      <c r="X79" s="16">
        <f t="shared" si="15"/>
        <v>77970</v>
      </c>
      <c r="Y79" s="16">
        <v>75706</v>
      </c>
      <c r="Z79" s="16">
        <v>2264</v>
      </c>
      <c r="AA79" s="16"/>
      <c r="AB79" s="16">
        <v>23450</v>
      </c>
      <c r="AC79" s="16">
        <f t="shared" si="16"/>
        <v>92470</v>
      </c>
      <c r="AD79" s="16">
        <v>92470</v>
      </c>
      <c r="AE79" s="16"/>
      <c r="AF79" s="16"/>
      <c r="AG79" s="16"/>
      <c r="AH79" s="16">
        <v>1040</v>
      </c>
      <c r="AI79" s="16"/>
      <c r="AJ79" s="16">
        <v>160</v>
      </c>
      <c r="AK79" s="16">
        <v>1500</v>
      </c>
      <c r="AL79" s="16"/>
      <c r="AM79" s="16">
        <v>2000</v>
      </c>
      <c r="AN79" s="16">
        <v>2000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5"/>
      <c r="BE79" s="11"/>
    </row>
    <row r="80" spans="1:57" ht="25.5">
      <c r="A80" s="13">
        <v>251008</v>
      </c>
      <c r="B80" s="14" t="s">
        <v>189</v>
      </c>
      <c r="C80" s="14" t="s">
        <v>190</v>
      </c>
      <c r="D80" s="15">
        <f t="shared" si="10"/>
        <v>5700</v>
      </c>
      <c r="E80" s="15">
        <v>5500</v>
      </c>
      <c r="F80" s="15"/>
      <c r="G80" s="15"/>
      <c r="H80" s="15">
        <v>200</v>
      </c>
      <c r="I80" s="15">
        <f t="shared" si="11"/>
        <v>1800</v>
      </c>
      <c r="J80" s="15">
        <v>1800</v>
      </c>
      <c r="K80" s="15"/>
      <c r="L80" s="15">
        <f t="shared" si="12"/>
        <v>202260</v>
      </c>
      <c r="M80" s="15">
        <f t="shared" si="13"/>
        <v>13890</v>
      </c>
      <c r="N80" s="15">
        <f t="shared" si="13"/>
        <v>88440</v>
      </c>
      <c r="O80" s="16">
        <f t="shared" si="14"/>
        <v>200510</v>
      </c>
      <c r="P80" s="16">
        <f t="shared" si="17"/>
        <v>42882</v>
      </c>
      <c r="Q80" s="16">
        <f t="shared" si="18"/>
        <v>41050</v>
      </c>
      <c r="R80" s="16"/>
      <c r="S80" s="16">
        <v>41050</v>
      </c>
      <c r="T80" s="16">
        <f t="shared" si="19"/>
        <v>1832</v>
      </c>
      <c r="U80" s="16"/>
      <c r="V80" s="16">
        <v>618</v>
      </c>
      <c r="W80" s="16">
        <v>1214</v>
      </c>
      <c r="X80" s="16">
        <f t="shared" si="15"/>
        <v>157628</v>
      </c>
      <c r="Y80" s="16">
        <v>157628</v>
      </c>
      <c r="Z80" s="16"/>
      <c r="AA80" s="16"/>
      <c r="AB80" s="16">
        <v>13890</v>
      </c>
      <c r="AC80" s="16">
        <f t="shared" si="16"/>
        <v>88440</v>
      </c>
      <c r="AD80" s="16">
        <v>88440</v>
      </c>
      <c r="AE80" s="16"/>
      <c r="AF80" s="16"/>
      <c r="AG80" s="16"/>
      <c r="AH80" s="16">
        <v>1750</v>
      </c>
      <c r="AI80" s="16"/>
      <c r="AJ80" s="16"/>
      <c r="AK80" s="16"/>
      <c r="AL80" s="16"/>
      <c r="AM80" s="16">
        <v>2000</v>
      </c>
      <c r="AN80" s="16">
        <v>100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5"/>
      <c r="BE80" s="11"/>
    </row>
    <row r="81" spans="1:57" ht="25.5">
      <c r="A81" s="13">
        <v>254505</v>
      </c>
      <c r="B81" s="14" t="s">
        <v>191</v>
      </c>
      <c r="C81" s="14" t="s">
        <v>192</v>
      </c>
      <c r="D81" s="15"/>
      <c r="E81" s="15"/>
      <c r="F81" s="15"/>
      <c r="G81" s="15"/>
      <c r="H81" s="15"/>
      <c r="I81" s="15">
        <f t="shared" si="11"/>
        <v>600</v>
      </c>
      <c r="J81" s="15">
        <v>600</v>
      </c>
      <c r="K81" s="18"/>
      <c r="L81" s="15">
        <f t="shared" si="12"/>
        <v>73340</v>
      </c>
      <c r="M81" s="15">
        <f t="shared" si="13"/>
        <v>26920</v>
      </c>
      <c r="N81" s="15">
        <f t="shared" si="13"/>
        <v>65720</v>
      </c>
      <c r="O81" s="16">
        <f t="shared" si="14"/>
        <v>72590</v>
      </c>
      <c r="P81" s="16">
        <f t="shared" si="17"/>
        <v>8649</v>
      </c>
      <c r="Q81" s="16">
        <f t="shared" si="18"/>
        <v>2814</v>
      </c>
      <c r="R81" s="16">
        <v>2814</v>
      </c>
      <c r="S81" s="16"/>
      <c r="T81" s="16">
        <f t="shared" si="19"/>
        <v>5835</v>
      </c>
      <c r="U81" s="16">
        <v>5835</v>
      </c>
      <c r="V81" s="16"/>
      <c r="W81" s="16"/>
      <c r="X81" s="16">
        <f t="shared" si="15"/>
        <v>63941</v>
      </c>
      <c r="Y81" s="16">
        <v>62190</v>
      </c>
      <c r="Z81" s="16">
        <v>1751</v>
      </c>
      <c r="AA81" s="16"/>
      <c r="AB81" s="16">
        <v>26920</v>
      </c>
      <c r="AC81" s="16">
        <f t="shared" si="16"/>
        <v>65720</v>
      </c>
      <c r="AD81" s="16">
        <v>65720</v>
      </c>
      <c r="AE81" s="16"/>
      <c r="AF81" s="16"/>
      <c r="AG81" s="16"/>
      <c r="AH81" s="16">
        <v>750</v>
      </c>
      <c r="AI81" s="16"/>
      <c r="AJ81" s="16"/>
      <c r="AK81" s="16"/>
      <c r="AL81" s="16"/>
      <c r="AM81" s="16">
        <v>2000</v>
      </c>
      <c r="AN81" s="16">
        <v>2000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5"/>
      <c r="BE81" s="11"/>
    </row>
    <row r="82" spans="1:57">
      <c r="A82" s="13">
        <v>254570</v>
      </c>
      <c r="B82" s="14" t="s">
        <v>193</v>
      </c>
      <c r="C82" s="14" t="s">
        <v>194</v>
      </c>
      <c r="D82" s="15"/>
      <c r="E82" s="15"/>
      <c r="F82" s="15"/>
      <c r="G82" s="15"/>
      <c r="H82" s="15"/>
      <c r="I82" s="15">
        <f t="shared" si="11"/>
        <v>90</v>
      </c>
      <c r="J82" s="15">
        <v>90</v>
      </c>
      <c r="K82" s="15"/>
      <c r="L82" s="15">
        <f t="shared" si="12"/>
        <v>18920</v>
      </c>
      <c r="M82" s="15">
        <f t="shared" si="13"/>
        <v>390</v>
      </c>
      <c r="N82" s="15">
        <f t="shared" si="13"/>
        <v>10060</v>
      </c>
      <c r="O82" s="16">
        <f t="shared" si="14"/>
        <v>18140</v>
      </c>
      <c r="P82" s="16"/>
      <c r="Q82" s="16"/>
      <c r="R82" s="16"/>
      <c r="S82" s="16"/>
      <c r="T82" s="16"/>
      <c r="U82" s="16"/>
      <c r="V82" s="16"/>
      <c r="W82" s="16"/>
      <c r="X82" s="16">
        <f t="shared" si="15"/>
        <v>18140</v>
      </c>
      <c r="Y82" s="16">
        <v>18140</v>
      </c>
      <c r="Z82" s="16"/>
      <c r="AA82" s="16"/>
      <c r="AB82" s="16">
        <v>270</v>
      </c>
      <c r="AC82" s="16">
        <f t="shared" si="16"/>
        <v>9860</v>
      </c>
      <c r="AD82" s="16">
        <v>9860</v>
      </c>
      <c r="AE82" s="16"/>
      <c r="AF82" s="16"/>
      <c r="AG82" s="16"/>
      <c r="AH82" s="16">
        <v>780</v>
      </c>
      <c r="AI82" s="16">
        <v>120</v>
      </c>
      <c r="AJ82" s="16">
        <v>200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5"/>
      <c r="BE82" s="11"/>
    </row>
    <row r="83" spans="1:57" ht="25.5">
      <c r="A83" s="13">
        <v>255315</v>
      </c>
      <c r="B83" s="14" t="s">
        <v>195</v>
      </c>
      <c r="C83" s="14" t="s">
        <v>196</v>
      </c>
      <c r="D83" s="15"/>
      <c r="E83" s="15"/>
      <c r="F83" s="15"/>
      <c r="G83" s="15"/>
      <c r="H83" s="15"/>
      <c r="I83" s="15"/>
      <c r="J83" s="15"/>
      <c r="K83" s="15"/>
      <c r="L83" s="15">
        <f t="shared" si="12"/>
        <v>96310</v>
      </c>
      <c r="M83" s="15">
        <f t="shared" si="13"/>
        <v>16220</v>
      </c>
      <c r="N83" s="15">
        <f t="shared" si="13"/>
        <v>31420</v>
      </c>
      <c r="O83" s="16">
        <f t="shared" si="14"/>
        <v>260</v>
      </c>
      <c r="P83" s="16"/>
      <c r="Q83" s="16"/>
      <c r="R83" s="16"/>
      <c r="S83" s="16"/>
      <c r="T83" s="16"/>
      <c r="U83" s="16"/>
      <c r="V83" s="16"/>
      <c r="W83" s="16"/>
      <c r="X83" s="16">
        <f t="shared" si="15"/>
        <v>260</v>
      </c>
      <c r="Y83" s="16">
        <v>260</v>
      </c>
      <c r="Z83" s="16"/>
      <c r="AA83" s="16"/>
      <c r="AB83" s="16"/>
      <c r="AC83" s="16">
        <f t="shared" si="16"/>
        <v>1950</v>
      </c>
      <c r="AD83" s="16">
        <v>1950</v>
      </c>
      <c r="AE83" s="16"/>
      <c r="AF83" s="16"/>
      <c r="AG83" s="16"/>
      <c r="AH83" s="16">
        <v>96050</v>
      </c>
      <c r="AI83" s="16">
        <v>16220</v>
      </c>
      <c r="AJ83" s="16">
        <v>29470</v>
      </c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5"/>
      <c r="BE83" s="11"/>
    </row>
    <row r="84" spans="1:57" ht="25.5">
      <c r="A84" s="13">
        <v>255627</v>
      </c>
      <c r="B84" s="14" t="s">
        <v>197</v>
      </c>
      <c r="C84" s="14" t="s">
        <v>198</v>
      </c>
      <c r="D84" s="15"/>
      <c r="E84" s="15"/>
      <c r="F84" s="15"/>
      <c r="G84" s="15"/>
      <c r="H84" s="15"/>
      <c r="I84" s="15">
        <f t="shared" si="11"/>
        <v>850</v>
      </c>
      <c r="J84" s="15">
        <v>850</v>
      </c>
      <c r="K84" s="15"/>
      <c r="L84" s="15">
        <f t="shared" si="12"/>
        <v>108120</v>
      </c>
      <c r="M84" s="15">
        <f t="shared" si="13"/>
        <v>7090</v>
      </c>
      <c r="N84" s="15">
        <f t="shared" si="13"/>
        <v>44370</v>
      </c>
      <c r="O84" s="16">
        <f t="shared" si="14"/>
        <v>107340</v>
      </c>
      <c r="P84" s="16">
        <f t="shared" si="17"/>
        <v>21748</v>
      </c>
      <c r="Q84" s="16">
        <f t="shared" si="18"/>
        <v>21450</v>
      </c>
      <c r="R84" s="16"/>
      <c r="S84" s="16">
        <v>21450</v>
      </c>
      <c r="T84" s="16">
        <f t="shared" si="19"/>
        <v>298</v>
      </c>
      <c r="U84" s="16"/>
      <c r="V84" s="16">
        <v>201</v>
      </c>
      <c r="W84" s="16">
        <v>97</v>
      </c>
      <c r="X84" s="16">
        <f t="shared" si="15"/>
        <v>85592</v>
      </c>
      <c r="Y84" s="16">
        <v>80792</v>
      </c>
      <c r="Z84" s="16"/>
      <c r="AA84" s="16">
        <v>4800</v>
      </c>
      <c r="AB84" s="16">
        <v>7070</v>
      </c>
      <c r="AC84" s="16">
        <f t="shared" si="16"/>
        <v>44250</v>
      </c>
      <c r="AD84" s="16">
        <v>44250</v>
      </c>
      <c r="AE84" s="16"/>
      <c r="AF84" s="16"/>
      <c r="AG84" s="16"/>
      <c r="AH84" s="16">
        <v>780</v>
      </c>
      <c r="AI84" s="16">
        <v>20</v>
      </c>
      <c r="AJ84" s="16">
        <v>120</v>
      </c>
      <c r="AK84" s="16"/>
      <c r="AL84" s="16"/>
      <c r="AM84" s="16">
        <v>2000</v>
      </c>
      <c r="AN84" s="16">
        <v>500</v>
      </c>
      <c r="AO84" s="16"/>
      <c r="AP84" s="16"/>
      <c r="AQ84" s="16">
        <v>20000</v>
      </c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5"/>
      <c r="BE84" s="11"/>
    </row>
    <row r="85" spans="1:57" ht="38.25">
      <c r="A85" s="13">
        <v>301001</v>
      </c>
      <c r="B85" s="14" t="s">
        <v>199</v>
      </c>
      <c r="C85" s="14" t="s">
        <v>200</v>
      </c>
      <c r="D85" s="15">
        <f t="shared" si="10"/>
        <v>1650</v>
      </c>
      <c r="E85" s="15">
        <v>1650</v>
      </c>
      <c r="F85" s="15"/>
      <c r="G85" s="15"/>
      <c r="H85" s="15"/>
      <c r="I85" s="15">
        <f t="shared" si="11"/>
        <v>500</v>
      </c>
      <c r="J85" s="15">
        <v>500</v>
      </c>
      <c r="K85" s="15"/>
      <c r="L85" s="15">
        <f t="shared" si="12"/>
        <v>29050</v>
      </c>
      <c r="M85" s="15">
        <f t="shared" si="13"/>
        <v>6650</v>
      </c>
      <c r="N85" s="15">
        <f t="shared" si="13"/>
        <v>20680</v>
      </c>
      <c r="O85" s="16">
        <f t="shared" si="14"/>
        <v>27730</v>
      </c>
      <c r="P85" s="16">
        <f t="shared" si="17"/>
        <v>4721</v>
      </c>
      <c r="Q85" s="16">
        <f t="shared" si="18"/>
        <v>3291</v>
      </c>
      <c r="R85" s="16">
        <v>547</v>
      </c>
      <c r="S85" s="16">
        <v>2744</v>
      </c>
      <c r="T85" s="16">
        <f t="shared" si="19"/>
        <v>1430</v>
      </c>
      <c r="U85" s="16">
        <v>1388</v>
      </c>
      <c r="V85" s="16">
        <v>42</v>
      </c>
      <c r="W85" s="16"/>
      <c r="X85" s="16">
        <f t="shared" si="15"/>
        <v>23009</v>
      </c>
      <c r="Y85" s="16">
        <v>22593</v>
      </c>
      <c r="Z85" s="16">
        <v>416</v>
      </c>
      <c r="AA85" s="16"/>
      <c r="AB85" s="16">
        <v>4740</v>
      </c>
      <c r="AC85" s="16">
        <f t="shared" si="16"/>
        <v>19020</v>
      </c>
      <c r="AD85" s="16">
        <v>19020</v>
      </c>
      <c r="AE85" s="16"/>
      <c r="AF85" s="16"/>
      <c r="AG85" s="16"/>
      <c r="AH85" s="16">
        <v>1320</v>
      </c>
      <c r="AI85" s="16">
        <v>1910</v>
      </c>
      <c r="AJ85" s="16">
        <v>1660</v>
      </c>
      <c r="AK85" s="16"/>
      <c r="AL85" s="16"/>
      <c r="AM85" s="16">
        <v>500</v>
      </c>
      <c r="AN85" s="16">
        <v>600</v>
      </c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5">
        <v>4140</v>
      </c>
      <c r="BE85" s="11"/>
    </row>
    <row r="86" spans="1:57" ht="25.5">
      <c r="A86" s="13">
        <v>311001</v>
      </c>
      <c r="B86" s="14" t="s">
        <v>201</v>
      </c>
      <c r="C86" s="14" t="s">
        <v>202</v>
      </c>
      <c r="D86" s="15">
        <f t="shared" si="10"/>
        <v>1950</v>
      </c>
      <c r="E86" s="15">
        <v>1950</v>
      </c>
      <c r="F86" s="15"/>
      <c r="G86" s="15"/>
      <c r="H86" s="15"/>
      <c r="I86" s="15">
        <f t="shared" si="11"/>
        <v>1900</v>
      </c>
      <c r="J86" s="15">
        <v>1900</v>
      </c>
      <c r="K86" s="18"/>
      <c r="L86" s="15">
        <f t="shared" si="12"/>
        <v>53320</v>
      </c>
      <c r="M86" s="15">
        <f t="shared" si="13"/>
        <v>11640</v>
      </c>
      <c r="N86" s="15">
        <f t="shared" si="13"/>
        <v>40540</v>
      </c>
      <c r="O86" s="16">
        <f t="shared" si="14"/>
        <v>50000</v>
      </c>
      <c r="P86" s="16">
        <f t="shared" si="17"/>
        <v>8932</v>
      </c>
      <c r="Q86" s="16">
        <f t="shared" si="18"/>
        <v>6719</v>
      </c>
      <c r="R86" s="16">
        <v>969</v>
      </c>
      <c r="S86" s="16">
        <v>5750</v>
      </c>
      <c r="T86" s="16">
        <f t="shared" si="19"/>
        <v>2213</v>
      </c>
      <c r="U86" s="16">
        <v>2138</v>
      </c>
      <c r="V86" s="16">
        <v>75</v>
      </c>
      <c r="W86" s="16"/>
      <c r="X86" s="16">
        <f t="shared" si="15"/>
        <v>41068</v>
      </c>
      <c r="Y86" s="16">
        <v>40427</v>
      </c>
      <c r="Z86" s="16">
        <v>641</v>
      </c>
      <c r="AA86" s="16"/>
      <c r="AB86" s="16">
        <v>8010</v>
      </c>
      <c r="AC86" s="16">
        <f t="shared" si="16"/>
        <v>36310</v>
      </c>
      <c r="AD86" s="16">
        <v>36310</v>
      </c>
      <c r="AE86" s="16"/>
      <c r="AF86" s="16"/>
      <c r="AG86" s="16"/>
      <c r="AH86" s="16">
        <v>3320</v>
      </c>
      <c r="AI86" s="16">
        <v>3630</v>
      </c>
      <c r="AJ86" s="16">
        <v>4230</v>
      </c>
      <c r="AK86" s="16"/>
      <c r="AL86" s="16"/>
      <c r="AM86" s="16">
        <v>500</v>
      </c>
      <c r="AN86" s="16">
        <v>500</v>
      </c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5">
        <v>6910</v>
      </c>
      <c r="BE86" s="11"/>
    </row>
    <row r="87" spans="1:57" ht="25.5">
      <c r="A87" s="13">
        <v>321001</v>
      </c>
      <c r="B87" s="14" t="s">
        <v>203</v>
      </c>
      <c r="C87" s="14" t="s">
        <v>204</v>
      </c>
      <c r="D87" s="15">
        <f t="shared" si="10"/>
        <v>2600</v>
      </c>
      <c r="E87" s="15">
        <v>2600</v>
      </c>
      <c r="F87" s="15">
        <v>760</v>
      </c>
      <c r="G87" s="15"/>
      <c r="H87" s="15"/>
      <c r="I87" s="15">
        <f t="shared" si="11"/>
        <v>2100</v>
      </c>
      <c r="J87" s="15">
        <v>2100</v>
      </c>
      <c r="K87" s="15"/>
      <c r="L87" s="15">
        <f t="shared" si="12"/>
        <v>124880</v>
      </c>
      <c r="M87" s="15">
        <f t="shared" si="13"/>
        <v>20510</v>
      </c>
      <c r="N87" s="15">
        <f t="shared" si="13"/>
        <v>92810</v>
      </c>
      <c r="O87" s="16">
        <f t="shared" si="14"/>
        <v>124880</v>
      </c>
      <c r="P87" s="16">
        <f t="shared" si="17"/>
        <v>21964</v>
      </c>
      <c r="Q87" s="16">
        <f t="shared" si="18"/>
        <v>16461</v>
      </c>
      <c r="R87" s="16">
        <v>2430</v>
      </c>
      <c r="S87" s="16">
        <v>14031</v>
      </c>
      <c r="T87" s="16">
        <f t="shared" si="19"/>
        <v>5503</v>
      </c>
      <c r="U87" s="16">
        <v>5303</v>
      </c>
      <c r="V87" s="16">
        <v>162</v>
      </c>
      <c r="W87" s="16">
        <v>38</v>
      </c>
      <c r="X87" s="16">
        <f t="shared" si="15"/>
        <v>102916</v>
      </c>
      <c r="Y87" s="16">
        <v>101325</v>
      </c>
      <c r="Z87" s="16">
        <v>1591</v>
      </c>
      <c r="AA87" s="16"/>
      <c r="AB87" s="16">
        <v>20510</v>
      </c>
      <c r="AC87" s="16">
        <f t="shared" si="16"/>
        <v>92810</v>
      </c>
      <c r="AD87" s="16">
        <v>92810</v>
      </c>
      <c r="AE87" s="16"/>
      <c r="AF87" s="16"/>
      <c r="AG87" s="16"/>
      <c r="AH87" s="16"/>
      <c r="AI87" s="16"/>
      <c r="AJ87" s="16"/>
      <c r="AK87" s="16"/>
      <c r="AL87" s="16"/>
      <c r="AM87" s="16">
        <v>1000</v>
      </c>
      <c r="AN87" s="16">
        <v>1500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5">
        <v>17030</v>
      </c>
      <c r="BE87" s="11"/>
    </row>
    <row r="88" spans="1:57" ht="25.5">
      <c r="A88" s="13">
        <v>331001</v>
      </c>
      <c r="B88" s="14" t="s">
        <v>205</v>
      </c>
      <c r="C88" s="14" t="s">
        <v>206</v>
      </c>
      <c r="D88" s="15">
        <f t="shared" si="10"/>
        <v>1300</v>
      </c>
      <c r="E88" s="15">
        <v>1300</v>
      </c>
      <c r="F88" s="15"/>
      <c r="G88" s="15"/>
      <c r="H88" s="15"/>
      <c r="I88" s="15">
        <f t="shared" si="11"/>
        <v>900</v>
      </c>
      <c r="J88" s="15">
        <v>900</v>
      </c>
      <c r="K88" s="18"/>
      <c r="L88" s="15">
        <f t="shared" si="12"/>
        <v>29000</v>
      </c>
      <c r="M88" s="15">
        <f t="shared" si="13"/>
        <v>5220</v>
      </c>
      <c r="N88" s="15">
        <f t="shared" si="13"/>
        <v>20620</v>
      </c>
      <c r="O88" s="16">
        <f t="shared" si="14"/>
        <v>29000</v>
      </c>
      <c r="P88" s="16">
        <f t="shared" si="17"/>
        <v>4768</v>
      </c>
      <c r="Q88" s="16">
        <f t="shared" si="18"/>
        <v>3268</v>
      </c>
      <c r="R88" s="16">
        <v>567</v>
      </c>
      <c r="S88" s="16">
        <v>2701</v>
      </c>
      <c r="T88" s="16">
        <f t="shared" si="19"/>
        <v>1500</v>
      </c>
      <c r="U88" s="16">
        <v>1447</v>
      </c>
      <c r="V88" s="16">
        <v>53</v>
      </c>
      <c r="W88" s="16"/>
      <c r="X88" s="16">
        <f t="shared" si="15"/>
        <v>24232</v>
      </c>
      <c r="Y88" s="16">
        <v>23798</v>
      </c>
      <c r="Z88" s="16">
        <v>434</v>
      </c>
      <c r="AA88" s="16"/>
      <c r="AB88" s="16">
        <v>5220</v>
      </c>
      <c r="AC88" s="16">
        <f t="shared" si="16"/>
        <v>20620</v>
      </c>
      <c r="AD88" s="16">
        <v>20620</v>
      </c>
      <c r="AE88" s="16"/>
      <c r="AF88" s="16"/>
      <c r="AG88" s="16"/>
      <c r="AH88" s="16"/>
      <c r="AI88" s="16"/>
      <c r="AJ88" s="16"/>
      <c r="AK88" s="16"/>
      <c r="AL88" s="16"/>
      <c r="AM88" s="16">
        <v>1000</v>
      </c>
      <c r="AN88" s="16">
        <v>500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5">
        <v>4300</v>
      </c>
      <c r="BE88" s="11"/>
    </row>
    <row r="89" spans="1:57" ht="38.25">
      <c r="A89" s="13">
        <v>341001</v>
      </c>
      <c r="B89" s="14" t="s">
        <v>207</v>
      </c>
      <c r="C89" s="14" t="s">
        <v>208</v>
      </c>
      <c r="D89" s="15">
        <f t="shared" si="10"/>
        <v>2200</v>
      </c>
      <c r="E89" s="15">
        <v>2200</v>
      </c>
      <c r="F89" s="15"/>
      <c r="G89" s="15"/>
      <c r="H89" s="15"/>
      <c r="I89" s="15">
        <f t="shared" si="11"/>
        <v>1300</v>
      </c>
      <c r="J89" s="15">
        <v>1300</v>
      </c>
      <c r="K89" s="18"/>
      <c r="L89" s="15">
        <f t="shared" si="12"/>
        <v>55160</v>
      </c>
      <c r="M89" s="15">
        <f t="shared" si="13"/>
        <v>8730</v>
      </c>
      <c r="N89" s="15">
        <f t="shared" si="13"/>
        <v>36810</v>
      </c>
      <c r="O89" s="16">
        <f t="shared" si="14"/>
        <v>55160</v>
      </c>
      <c r="P89" s="16">
        <f t="shared" si="17"/>
        <v>9008</v>
      </c>
      <c r="Q89" s="16">
        <f t="shared" si="18"/>
        <v>6513</v>
      </c>
      <c r="R89" s="16">
        <v>1013</v>
      </c>
      <c r="S89" s="16">
        <v>5500</v>
      </c>
      <c r="T89" s="16">
        <f t="shared" si="19"/>
        <v>2495</v>
      </c>
      <c r="U89" s="16">
        <v>2440</v>
      </c>
      <c r="V89" s="16">
        <v>55</v>
      </c>
      <c r="W89" s="16"/>
      <c r="X89" s="16">
        <f t="shared" si="15"/>
        <v>46152</v>
      </c>
      <c r="Y89" s="16">
        <v>45420</v>
      </c>
      <c r="Z89" s="16">
        <v>732</v>
      </c>
      <c r="AA89" s="16"/>
      <c r="AB89" s="16">
        <v>8730</v>
      </c>
      <c r="AC89" s="16">
        <f t="shared" si="16"/>
        <v>36810</v>
      </c>
      <c r="AD89" s="16">
        <v>36810</v>
      </c>
      <c r="AE89" s="16"/>
      <c r="AF89" s="16"/>
      <c r="AG89" s="16"/>
      <c r="AH89" s="16"/>
      <c r="AI89" s="16"/>
      <c r="AJ89" s="16"/>
      <c r="AK89" s="16"/>
      <c r="AL89" s="16"/>
      <c r="AM89" s="16">
        <v>1000</v>
      </c>
      <c r="AN89" s="16">
        <v>500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5">
        <v>7500</v>
      </c>
      <c r="BE89" s="11"/>
    </row>
    <row r="90" spans="1:57" ht="38.25">
      <c r="A90" s="13">
        <v>351001</v>
      </c>
      <c r="B90" s="14" t="s">
        <v>209</v>
      </c>
      <c r="C90" s="14" t="s">
        <v>210</v>
      </c>
      <c r="D90" s="15">
        <f t="shared" si="10"/>
        <v>2800</v>
      </c>
      <c r="E90" s="15">
        <v>2800</v>
      </c>
      <c r="F90" s="15"/>
      <c r="G90" s="15"/>
      <c r="H90" s="15"/>
      <c r="I90" s="15">
        <f t="shared" si="11"/>
        <v>1400</v>
      </c>
      <c r="J90" s="15">
        <v>1400</v>
      </c>
      <c r="K90" s="15"/>
      <c r="L90" s="15">
        <f t="shared" si="12"/>
        <v>53740</v>
      </c>
      <c r="M90" s="15">
        <f t="shared" si="13"/>
        <v>9600</v>
      </c>
      <c r="N90" s="15">
        <f t="shared" si="13"/>
        <v>38770</v>
      </c>
      <c r="O90" s="16">
        <f t="shared" si="14"/>
        <v>53740</v>
      </c>
      <c r="P90" s="16">
        <f t="shared" si="17"/>
        <v>9169</v>
      </c>
      <c r="Q90" s="16">
        <f t="shared" si="18"/>
        <v>6253</v>
      </c>
      <c r="R90" s="16">
        <v>1028</v>
      </c>
      <c r="S90" s="16">
        <v>5225</v>
      </c>
      <c r="T90" s="16">
        <f t="shared" si="19"/>
        <v>2916</v>
      </c>
      <c r="U90" s="16">
        <v>2751</v>
      </c>
      <c r="V90" s="16">
        <v>165</v>
      </c>
      <c r="W90" s="16"/>
      <c r="X90" s="16">
        <f t="shared" si="15"/>
        <v>44571</v>
      </c>
      <c r="Y90" s="16">
        <v>43746</v>
      </c>
      <c r="Z90" s="16">
        <v>825</v>
      </c>
      <c r="AA90" s="16"/>
      <c r="AB90" s="16">
        <v>9600</v>
      </c>
      <c r="AC90" s="16">
        <f t="shared" si="16"/>
        <v>38770</v>
      </c>
      <c r="AD90" s="16">
        <v>38770</v>
      </c>
      <c r="AE90" s="16"/>
      <c r="AF90" s="16"/>
      <c r="AG90" s="16"/>
      <c r="AH90" s="16"/>
      <c r="AI90" s="16"/>
      <c r="AJ90" s="16"/>
      <c r="AK90" s="16"/>
      <c r="AL90" s="16"/>
      <c r="AM90" s="16">
        <v>1000</v>
      </c>
      <c r="AN90" s="16">
        <v>600</v>
      </c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5">
        <v>8090</v>
      </c>
      <c r="BE90" s="11"/>
    </row>
    <row r="91" spans="1:57" ht="25.5">
      <c r="A91" s="13">
        <v>355301</v>
      </c>
      <c r="B91" s="14" t="s">
        <v>211</v>
      </c>
      <c r="C91" s="14" t="s">
        <v>212</v>
      </c>
      <c r="D91" s="15"/>
      <c r="E91" s="15"/>
      <c r="F91" s="15"/>
      <c r="G91" s="15"/>
      <c r="H91" s="15"/>
      <c r="I91" s="15"/>
      <c r="J91" s="15"/>
      <c r="K91" s="15"/>
      <c r="L91" s="15">
        <f t="shared" si="12"/>
        <v>7700</v>
      </c>
      <c r="M91" s="15">
        <f t="shared" si="13"/>
        <v>2570</v>
      </c>
      <c r="N91" s="15">
        <f t="shared" si="13"/>
        <v>3830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>
        <v>7700</v>
      </c>
      <c r="AI91" s="16">
        <v>2570</v>
      </c>
      <c r="AJ91" s="16">
        <v>3830</v>
      </c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5"/>
      <c r="BE91" s="11"/>
    </row>
    <row r="92" spans="1:57" ht="25.5">
      <c r="A92" s="13">
        <v>361001</v>
      </c>
      <c r="B92" s="14" t="s">
        <v>213</v>
      </c>
      <c r="C92" s="14" t="s">
        <v>214</v>
      </c>
      <c r="D92" s="15">
        <f t="shared" si="10"/>
        <v>3800</v>
      </c>
      <c r="E92" s="15">
        <v>3800</v>
      </c>
      <c r="F92" s="15">
        <v>640</v>
      </c>
      <c r="G92" s="15"/>
      <c r="H92" s="15"/>
      <c r="I92" s="15">
        <f t="shared" si="11"/>
        <v>1200</v>
      </c>
      <c r="J92" s="15">
        <v>1200</v>
      </c>
      <c r="K92" s="18"/>
      <c r="L92" s="15">
        <f t="shared" si="12"/>
        <v>77880</v>
      </c>
      <c r="M92" s="15">
        <f t="shared" si="13"/>
        <v>13950</v>
      </c>
      <c r="N92" s="15">
        <f t="shared" si="13"/>
        <v>57360</v>
      </c>
      <c r="O92" s="16">
        <f t="shared" si="14"/>
        <v>77880</v>
      </c>
      <c r="P92" s="16">
        <f t="shared" si="17"/>
        <v>12959</v>
      </c>
      <c r="Q92" s="16">
        <f t="shared" si="18"/>
        <v>9050</v>
      </c>
      <c r="R92" s="16">
        <v>1487</v>
      </c>
      <c r="S92" s="16">
        <v>7563</v>
      </c>
      <c r="T92" s="16">
        <f t="shared" si="19"/>
        <v>3909</v>
      </c>
      <c r="U92" s="16">
        <v>3667</v>
      </c>
      <c r="V92" s="16">
        <v>147</v>
      </c>
      <c r="W92" s="16">
        <v>95</v>
      </c>
      <c r="X92" s="16">
        <f t="shared" si="15"/>
        <v>64921</v>
      </c>
      <c r="Y92" s="16">
        <v>63821</v>
      </c>
      <c r="Z92" s="16">
        <v>1100</v>
      </c>
      <c r="AA92" s="16"/>
      <c r="AB92" s="16">
        <v>13950</v>
      </c>
      <c r="AC92" s="16">
        <f t="shared" si="16"/>
        <v>57360</v>
      </c>
      <c r="AD92" s="16">
        <v>57360</v>
      </c>
      <c r="AE92" s="16"/>
      <c r="AF92" s="16"/>
      <c r="AG92" s="16"/>
      <c r="AH92" s="16"/>
      <c r="AI92" s="16"/>
      <c r="AJ92" s="16"/>
      <c r="AK92" s="16"/>
      <c r="AL92" s="16"/>
      <c r="AM92" s="16">
        <v>1000</v>
      </c>
      <c r="AN92" s="16">
        <v>2000</v>
      </c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5">
        <v>11030</v>
      </c>
      <c r="BE92" s="11"/>
    </row>
    <row r="93" spans="1:57" ht="25.5">
      <c r="A93" s="13">
        <v>365301</v>
      </c>
      <c r="B93" s="14" t="s">
        <v>215</v>
      </c>
      <c r="C93" s="14" t="s">
        <v>216</v>
      </c>
      <c r="D93" s="15"/>
      <c r="E93" s="15"/>
      <c r="F93" s="15"/>
      <c r="G93" s="15"/>
      <c r="H93" s="15"/>
      <c r="I93" s="15"/>
      <c r="J93" s="15"/>
      <c r="K93" s="15"/>
      <c r="L93" s="15">
        <f t="shared" si="12"/>
        <v>14790</v>
      </c>
      <c r="M93" s="15">
        <f t="shared" si="13"/>
        <v>3590</v>
      </c>
      <c r="N93" s="15">
        <f t="shared" si="13"/>
        <v>3720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>
        <v>14790</v>
      </c>
      <c r="AI93" s="16">
        <v>3590</v>
      </c>
      <c r="AJ93" s="16">
        <v>3720</v>
      </c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5"/>
      <c r="BE93" s="11"/>
    </row>
    <row r="94" spans="1:57" ht="25.5">
      <c r="A94" s="13">
        <v>371001</v>
      </c>
      <c r="B94" s="14" t="s">
        <v>217</v>
      </c>
      <c r="C94" s="14" t="s">
        <v>218</v>
      </c>
      <c r="D94" s="15">
        <f t="shared" si="10"/>
        <v>2300</v>
      </c>
      <c r="E94" s="15">
        <v>2300</v>
      </c>
      <c r="F94" s="15"/>
      <c r="G94" s="15"/>
      <c r="H94" s="15"/>
      <c r="I94" s="15">
        <f t="shared" si="11"/>
        <v>1200</v>
      </c>
      <c r="J94" s="15">
        <v>1200</v>
      </c>
      <c r="K94" s="15"/>
      <c r="L94" s="15">
        <f t="shared" si="12"/>
        <v>65250</v>
      </c>
      <c r="M94" s="15">
        <f t="shared" si="13"/>
        <v>10340</v>
      </c>
      <c r="N94" s="15">
        <f t="shared" si="13"/>
        <v>44090</v>
      </c>
      <c r="O94" s="16">
        <f t="shared" si="14"/>
        <v>65250</v>
      </c>
      <c r="P94" s="16">
        <f t="shared" si="17"/>
        <v>11551</v>
      </c>
      <c r="Q94" s="16">
        <f t="shared" si="18"/>
        <v>8542</v>
      </c>
      <c r="R94" s="16">
        <v>1259</v>
      </c>
      <c r="S94" s="16">
        <v>7283</v>
      </c>
      <c r="T94" s="16">
        <f t="shared" si="19"/>
        <v>3009</v>
      </c>
      <c r="U94" s="16">
        <v>2828</v>
      </c>
      <c r="V94" s="16">
        <v>181</v>
      </c>
      <c r="W94" s="16"/>
      <c r="X94" s="16">
        <f t="shared" si="15"/>
        <v>53699</v>
      </c>
      <c r="Y94" s="16">
        <v>52851</v>
      </c>
      <c r="Z94" s="16">
        <v>848</v>
      </c>
      <c r="AA94" s="16"/>
      <c r="AB94" s="16">
        <v>10340</v>
      </c>
      <c r="AC94" s="16">
        <f t="shared" si="16"/>
        <v>44090</v>
      </c>
      <c r="AD94" s="16">
        <v>44090</v>
      </c>
      <c r="AE94" s="16"/>
      <c r="AF94" s="16"/>
      <c r="AG94" s="16"/>
      <c r="AH94" s="16"/>
      <c r="AI94" s="16"/>
      <c r="AJ94" s="16"/>
      <c r="AK94" s="16"/>
      <c r="AL94" s="16"/>
      <c r="AM94" s="16">
        <v>500</v>
      </c>
      <c r="AN94" s="16">
        <v>100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5">
        <v>8750</v>
      </c>
      <c r="BE94" s="11"/>
    </row>
    <row r="95" spans="1:57" ht="25.5">
      <c r="A95" s="13">
        <v>381001</v>
      </c>
      <c r="B95" s="14" t="s">
        <v>219</v>
      </c>
      <c r="C95" s="14" t="s">
        <v>220</v>
      </c>
      <c r="D95" s="15">
        <f t="shared" si="10"/>
        <v>3900</v>
      </c>
      <c r="E95" s="15">
        <v>3900</v>
      </c>
      <c r="F95" s="15">
        <v>870</v>
      </c>
      <c r="G95" s="15"/>
      <c r="H95" s="15"/>
      <c r="I95" s="15">
        <f t="shared" si="11"/>
        <v>2100</v>
      </c>
      <c r="J95" s="15">
        <v>2100</v>
      </c>
      <c r="K95" s="18"/>
      <c r="L95" s="15">
        <f t="shared" si="12"/>
        <v>116440</v>
      </c>
      <c r="M95" s="15">
        <f t="shared" si="13"/>
        <v>18700</v>
      </c>
      <c r="N95" s="15">
        <f t="shared" si="13"/>
        <v>77160</v>
      </c>
      <c r="O95" s="16">
        <f t="shared" si="14"/>
        <v>116440</v>
      </c>
      <c r="P95" s="16">
        <f t="shared" si="17"/>
        <v>19443</v>
      </c>
      <c r="Q95" s="16">
        <f t="shared" si="18"/>
        <v>14305</v>
      </c>
      <c r="R95" s="16">
        <v>2192</v>
      </c>
      <c r="S95" s="16">
        <v>12113</v>
      </c>
      <c r="T95" s="16">
        <f t="shared" si="19"/>
        <v>5138</v>
      </c>
      <c r="U95" s="16">
        <v>5034</v>
      </c>
      <c r="V95" s="16">
        <v>104</v>
      </c>
      <c r="W95" s="16"/>
      <c r="X95" s="16">
        <f t="shared" si="15"/>
        <v>96997</v>
      </c>
      <c r="Y95" s="16">
        <v>95487</v>
      </c>
      <c r="Z95" s="16">
        <v>1510</v>
      </c>
      <c r="AA95" s="16"/>
      <c r="AB95" s="16">
        <v>18700</v>
      </c>
      <c r="AC95" s="16">
        <f t="shared" si="16"/>
        <v>77160</v>
      </c>
      <c r="AD95" s="16">
        <v>77160</v>
      </c>
      <c r="AE95" s="16"/>
      <c r="AF95" s="16"/>
      <c r="AG95" s="16"/>
      <c r="AH95" s="16"/>
      <c r="AI95" s="16"/>
      <c r="AJ95" s="16"/>
      <c r="AK95" s="16">
        <v>1500</v>
      </c>
      <c r="AL95" s="16"/>
      <c r="AM95" s="16">
        <v>4600</v>
      </c>
      <c r="AN95" s="16">
        <v>1500</v>
      </c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5">
        <v>15620</v>
      </c>
      <c r="BE95" s="11"/>
    </row>
    <row r="96" spans="1:57" ht="25.5">
      <c r="A96" s="13">
        <v>391001</v>
      </c>
      <c r="B96" s="14" t="s">
        <v>221</v>
      </c>
      <c r="C96" s="14" t="s">
        <v>222</v>
      </c>
      <c r="D96" s="15">
        <f t="shared" si="10"/>
        <v>5200</v>
      </c>
      <c r="E96" s="15">
        <v>5200</v>
      </c>
      <c r="F96" s="15">
        <v>1400</v>
      </c>
      <c r="G96" s="15"/>
      <c r="H96" s="15"/>
      <c r="I96" s="15">
        <f t="shared" si="11"/>
        <v>2240</v>
      </c>
      <c r="J96" s="15">
        <v>2000</v>
      </c>
      <c r="K96" s="15">
        <v>240</v>
      </c>
      <c r="L96" s="15">
        <f t="shared" si="12"/>
        <v>79200</v>
      </c>
      <c r="M96" s="15">
        <f t="shared" si="13"/>
        <v>21060</v>
      </c>
      <c r="N96" s="15">
        <f t="shared" si="13"/>
        <v>71460</v>
      </c>
      <c r="O96" s="16">
        <f t="shared" si="14"/>
        <v>79200</v>
      </c>
      <c r="P96" s="16">
        <f t="shared" si="17"/>
        <v>10938</v>
      </c>
      <c r="Q96" s="16">
        <f t="shared" si="18"/>
        <v>3177</v>
      </c>
      <c r="R96" s="16">
        <v>3177</v>
      </c>
      <c r="S96" s="16"/>
      <c r="T96" s="16">
        <f t="shared" si="19"/>
        <v>7761</v>
      </c>
      <c r="U96" s="16">
        <v>7761</v>
      </c>
      <c r="V96" s="16"/>
      <c r="W96" s="16"/>
      <c r="X96" s="16">
        <f t="shared" si="15"/>
        <v>68262</v>
      </c>
      <c r="Y96" s="16">
        <v>63534</v>
      </c>
      <c r="Z96" s="16">
        <v>2328</v>
      </c>
      <c r="AA96" s="16">
        <v>2400</v>
      </c>
      <c r="AB96" s="16">
        <v>21060</v>
      </c>
      <c r="AC96" s="16">
        <f t="shared" si="16"/>
        <v>71460</v>
      </c>
      <c r="AD96" s="16">
        <v>71460</v>
      </c>
      <c r="AE96" s="16"/>
      <c r="AF96" s="16"/>
      <c r="AG96" s="16"/>
      <c r="AH96" s="16"/>
      <c r="AI96" s="16"/>
      <c r="AJ96" s="16"/>
      <c r="AK96" s="16">
        <v>1500</v>
      </c>
      <c r="AL96" s="16"/>
      <c r="AM96" s="16">
        <v>2000</v>
      </c>
      <c r="AN96" s="16">
        <v>2000</v>
      </c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5"/>
      <c r="BE96" s="11"/>
    </row>
    <row r="97" spans="1:57" ht="25.5">
      <c r="A97" s="13">
        <v>391002</v>
      </c>
      <c r="B97" s="14" t="s">
        <v>223</v>
      </c>
      <c r="C97" s="14" t="s">
        <v>224</v>
      </c>
      <c r="D97" s="15">
        <f t="shared" si="10"/>
        <v>9300</v>
      </c>
      <c r="E97" s="15">
        <v>9300</v>
      </c>
      <c r="F97" s="15"/>
      <c r="G97" s="15"/>
      <c r="H97" s="15"/>
      <c r="I97" s="15">
        <f t="shared" si="11"/>
        <v>2500</v>
      </c>
      <c r="J97" s="15">
        <v>2500</v>
      </c>
      <c r="K97" s="18"/>
      <c r="L97" s="15">
        <f t="shared" si="12"/>
        <v>59030</v>
      </c>
      <c r="M97" s="15">
        <f t="shared" si="13"/>
        <v>25160</v>
      </c>
      <c r="N97" s="15">
        <f t="shared" si="13"/>
        <v>84410</v>
      </c>
      <c r="O97" s="16">
        <f t="shared" si="14"/>
        <v>59030</v>
      </c>
      <c r="P97" s="16">
        <f t="shared" si="17"/>
        <v>7049</v>
      </c>
      <c r="Q97" s="16">
        <f t="shared" si="18"/>
        <v>1977</v>
      </c>
      <c r="R97" s="16">
        <v>1977</v>
      </c>
      <c r="S97" s="16"/>
      <c r="T97" s="16">
        <f t="shared" si="19"/>
        <v>5072</v>
      </c>
      <c r="U97" s="16">
        <v>5072</v>
      </c>
      <c r="V97" s="16"/>
      <c r="W97" s="16"/>
      <c r="X97" s="16">
        <f t="shared" si="15"/>
        <v>51981</v>
      </c>
      <c r="Y97" s="16">
        <v>50459</v>
      </c>
      <c r="Z97" s="16">
        <v>1522</v>
      </c>
      <c r="AA97" s="16"/>
      <c r="AB97" s="16">
        <v>25160</v>
      </c>
      <c r="AC97" s="16">
        <f t="shared" si="16"/>
        <v>84410</v>
      </c>
      <c r="AD97" s="16">
        <v>80410</v>
      </c>
      <c r="AE97" s="16">
        <v>4000</v>
      </c>
      <c r="AF97" s="16"/>
      <c r="AG97" s="16"/>
      <c r="AH97" s="16"/>
      <c r="AI97" s="16"/>
      <c r="AJ97" s="16"/>
      <c r="AK97" s="16">
        <v>3700</v>
      </c>
      <c r="AL97" s="16"/>
      <c r="AM97" s="16">
        <v>3000</v>
      </c>
      <c r="AN97" s="16">
        <v>2000</v>
      </c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5"/>
      <c r="BE97" s="11"/>
    </row>
    <row r="98" spans="1:57" ht="25.5">
      <c r="A98" s="13">
        <v>391003</v>
      </c>
      <c r="B98" s="14" t="s">
        <v>225</v>
      </c>
      <c r="C98" s="14" t="s">
        <v>226</v>
      </c>
      <c r="D98" s="15">
        <f t="shared" si="10"/>
        <v>3500</v>
      </c>
      <c r="E98" s="15">
        <v>3500</v>
      </c>
      <c r="F98" s="15"/>
      <c r="G98" s="15"/>
      <c r="H98" s="15"/>
      <c r="I98" s="15">
        <f t="shared" si="11"/>
        <v>1200</v>
      </c>
      <c r="J98" s="15">
        <v>1200</v>
      </c>
      <c r="K98" s="18"/>
      <c r="L98" s="15">
        <f t="shared" si="12"/>
        <v>142780</v>
      </c>
      <c r="M98" s="15">
        <f t="shared" si="13"/>
        <v>9830</v>
      </c>
      <c r="N98" s="15">
        <f t="shared" si="13"/>
        <v>61910</v>
      </c>
      <c r="O98" s="16">
        <f t="shared" si="14"/>
        <v>141630</v>
      </c>
      <c r="P98" s="16">
        <f t="shared" si="17"/>
        <v>29396</v>
      </c>
      <c r="Q98" s="16">
        <f t="shared" si="18"/>
        <v>28731</v>
      </c>
      <c r="R98" s="16"/>
      <c r="S98" s="16">
        <v>28731</v>
      </c>
      <c r="T98" s="16">
        <f t="shared" si="19"/>
        <v>665</v>
      </c>
      <c r="U98" s="16"/>
      <c r="V98" s="16">
        <v>363</v>
      </c>
      <c r="W98" s="16">
        <v>302</v>
      </c>
      <c r="X98" s="16">
        <f t="shared" si="15"/>
        <v>112234</v>
      </c>
      <c r="Y98" s="16">
        <v>112234</v>
      </c>
      <c r="Z98" s="16"/>
      <c r="AA98" s="16"/>
      <c r="AB98" s="16">
        <v>9830</v>
      </c>
      <c r="AC98" s="16">
        <f t="shared" si="16"/>
        <v>61910</v>
      </c>
      <c r="AD98" s="16">
        <v>60910</v>
      </c>
      <c r="AE98" s="16"/>
      <c r="AF98" s="16">
        <v>1000</v>
      </c>
      <c r="AG98" s="16"/>
      <c r="AH98" s="16">
        <v>1150</v>
      </c>
      <c r="AI98" s="16"/>
      <c r="AJ98" s="16"/>
      <c r="AK98" s="16"/>
      <c r="AL98" s="16"/>
      <c r="AM98" s="16">
        <v>1000</v>
      </c>
      <c r="AN98" s="16">
        <v>500</v>
      </c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5"/>
      <c r="BE98" s="11"/>
    </row>
    <row r="99" spans="1:57" ht="25.5">
      <c r="A99" s="13">
        <v>395301</v>
      </c>
      <c r="B99" s="14" t="s">
        <v>227</v>
      </c>
      <c r="C99" s="14" t="s">
        <v>228</v>
      </c>
      <c r="D99" s="15"/>
      <c r="E99" s="15"/>
      <c r="F99" s="15"/>
      <c r="G99" s="15"/>
      <c r="H99" s="15"/>
      <c r="I99" s="15"/>
      <c r="J99" s="15"/>
      <c r="K99" s="15"/>
      <c r="L99" s="15">
        <f t="shared" si="12"/>
        <v>45700</v>
      </c>
      <c r="M99" s="15">
        <f t="shared" si="13"/>
        <v>6290</v>
      </c>
      <c r="N99" s="15">
        <f t="shared" si="13"/>
        <v>12430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>
        <v>45700</v>
      </c>
      <c r="AI99" s="16">
        <v>6290</v>
      </c>
      <c r="AJ99" s="16">
        <v>12430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5"/>
      <c r="BE99" s="11"/>
    </row>
    <row r="100" spans="1:57" ht="25.5">
      <c r="A100" s="13">
        <v>401001</v>
      </c>
      <c r="B100" s="14" t="s">
        <v>229</v>
      </c>
      <c r="C100" s="14" t="s">
        <v>230</v>
      </c>
      <c r="D100" s="15">
        <f t="shared" si="10"/>
        <v>1800</v>
      </c>
      <c r="E100" s="15">
        <v>1800</v>
      </c>
      <c r="F100" s="15"/>
      <c r="G100" s="15"/>
      <c r="H100" s="15"/>
      <c r="I100" s="15">
        <f t="shared" si="11"/>
        <v>1000</v>
      </c>
      <c r="J100" s="15">
        <v>1000</v>
      </c>
      <c r="K100" s="15"/>
      <c r="L100" s="15">
        <f t="shared" si="12"/>
        <v>28340</v>
      </c>
      <c r="M100" s="15">
        <f t="shared" si="13"/>
        <v>5010</v>
      </c>
      <c r="N100" s="15">
        <f t="shared" si="13"/>
        <v>21380</v>
      </c>
      <c r="O100" s="16">
        <f t="shared" si="14"/>
        <v>27730</v>
      </c>
      <c r="P100" s="16">
        <f t="shared" si="17"/>
        <v>4511</v>
      </c>
      <c r="Q100" s="16">
        <f t="shared" si="18"/>
        <v>3095</v>
      </c>
      <c r="R100" s="16">
        <v>541</v>
      </c>
      <c r="S100" s="16">
        <v>2554</v>
      </c>
      <c r="T100" s="16">
        <f t="shared" si="19"/>
        <v>1416</v>
      </c>
      <c r="U100" s="16">
        <v>1381</v>
      </c>
      <c r="V100" s="16">
        <v>35</v>
      </c>
      <c r="W100" s="16"/>
      <c r="X100" s="16">
        <f t="shared" si="15"/>
        <v>23219</v>
      </c>
      <c r="Y100" s="16">
        <v>22805</v>
      </c>
      <c r="Z100" s="16">
        <v>414</v>
      </c>
      <c r="AA100" s="16"/>
      <c r="AB100" s="16">
        <v>4810</v>
      </c>
      <c r="AC100" s="16">
        <f t="shared" si="16"/>
        <v>21260</v>
      </c>
      <c r="AD100" s="16">
        <v>21260</v>
      </c>
      <c r="AE100" s="16"/>
      <c r="AF100" s="16"/>
      <c r="AG100" s="16"/>
      <c r="AH100" s="16">
        <v>610</v>
      </c>
      <c r="AI100" s="16">
        <v>200</v>
      </c>
      <c r="AJ100" s="16">
        <v>120</v>
      </c>
      <c r="AK100" s="16"/>
      <c r="AL100" s="16"/>
      <c r="AM100" s="16">
        <v>500</v>
      </c>
      <c r="AN100" s="16">
        <v>100</v>
      </c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5">
        <v>4090</v>
      </c>
      <c r="BE100" s="11"/>
    </row>
    <row r="101" spans="1:57" ht="38.25">
      <c r="A101" s="13">
        <v>411001</v>
      </c>
      <c r="B101" s="14" t="s">
        <v>231</v>
      </c>
      <c r="C101" s="14" t="s">
        <v>232</v>
      </c>
      <c r="D101" s="15">
        <f t="shared" si="10"/>
        <v>1600</v>
      </c>
      <c r="E101" s="15">
        <v>1600</v>
      </c>
      <c r="F101" s="15"/>
      <c r="G101" s="15"/>
      <c r="H101" s="15"/>
      <c r="I101" s="15">
        <f t="shared" si="11"/>
        <v>1500</v>
      </c>
      <c r="J101" s="15">
        <v>1500</v>
      </c>
      <c r="K101" s="15"/>
      <c r="L101" s="15">
        <f t="shared" si="12"/>
        <v>39600</v>
      </c>
      <c r="M101" s="15">
        <f t="shared" si="13"/>
        <v>7630</v>
      </c>
      <c r="N101" s="15">
        <f t="shared" si="13"/>
        <v>24860</v>
      </c>
      <c r="O101" s="16">
        <f t="shared" si="14"/>
        <v>31900</v>
      </c>
      <c r="P101" s="16">
        <f t="shared" si="17"/>
        <v>5547</v>
      </c>
      <c r="Q101" s="16">
        <f t="shared" si="18"/>
        <v>4057</v>
      </c>
      <c r="R101" s="16">
        <v>603</v>
      </c>
      <c r="S101" s="16">
        <v>3454</v>
      </c>
      <c r="T101" s="16">
        <f t="shared" si="19"/>
        <v>1490</v>
      </c>
      <c r="U101" s="16">
        <v>1458</v>
      </c>
      <c r="V101" s="16">
        <v>32</v>
      </c>
      <c r="W101" s="16"/>
      <c r="X101" s="16">
        <f t="shared" si="15"/>
        <v>26353</v>
      </c>
      <c r="Y101" s="16">
        <v>25916</v>
      </c>
      <c r="Z101" s="16">
        <v>437</v>
      </c>
      <c r="AA101" s="16"/>
      <c r="AB101" s="16">
        <v>5310</v>
      </c>
      <c r="AC101" s="16">
        <f t="shared" si="16"/>
        <v>22940</v>
      </c>
      <c r="AD101" s="16">
        <v>22940</v>
      </c>
      <c r="AE101" s="16"/>
      <c r="AF101" s="16"/>
      <c r="AG101" s="16"/>
      <c r="AH101" s="16">
        <v>7700</v>
      </c>
      <c r="AI101" s="16">
        <v>2320</v>
      </c>
      <c r="AJ101" s="16">
        <v>1920</v>
      </c>
      <c r="AK101" s="16"/>
      <c r="AL101" s="16"/>
      <c r="AM101" s="16">
        <v>1000</v>
      </c>
      <c r="AN101" s="16">
        <v>1200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5">
        <v>4530</v>
      </c>
      <c r="BE101" s="11"/>
    </row>
    <row r="102" spans="1:57" ht="25.5">
      <c r="A102" s="13">
        <v>421001</v>
      </c>
      <c r="B102" s="14" t="s">
        <v>233</v>
      </c>
      <c r="C102" s="14" t="s">
        <v>234</v>
      </c>
      <c r="D102" s="15">
        <f t="shared" si="10"/>
        <v>2700</v>
      </c>
      <c r="E102" s="15">
        <v>2700</v>
      </c>
      <c r="F102" s="15">
        <v>400</v>
      </c>
      <c r="G102" s="15"/>
      <c r="H102" s="15"/>
      <c r="I102" s="15">
        <f t="shared" si="11"/>
        <v>2000</v>
      </c>
      <c r="J102" s="15">
        <v>2000</v>
      </c>
      <c r="K102" s="18"/>
      <c r="L102" s="15">
        <f t="shared" si="12"/>
        <v>75000</v>
      </c>
      <c r="M102" s="15">
        <f t="shared" si="13"/>
        <v>11160</v>
      </c>
      <c r="N102" s="15">
        <f t="shared" si="13"/>
        <v>45710</v>
      </c>
      <c r="O102" s="16">
        <f t="shared" si="14"/>
        <v>75000</v>
      </c>
      <c r="P102" s="16">
        <f t="shared" si="17"/>
        <v>12434</v>
      </c>
      <c r="Q102" s="16">
        <f t="shared" si="18"/>
        <v>9380</v>
      </c>
      <c r="R102" s="16">
        <v>1417</v>
      </c>
      <c r="S102" s="16">
        <v>7963</v>
      </c>
      <c r="T102" s="16">
        <f t="shared" si="19"/>
        <v>3054</v>
      </c>
      <c r="U102" s="16">
        <v>2983</v>
      </c>
      <c r="V102" s="16">
        <v>71</v>
      </c>
      <c r="W102" s="16"/>
      <c r="X102" s="16">
        <f t="shared" si="15"/>
        <v>62566</v>
      </c>
      <c r="Y102" s="16">
        <v>61671</v>
      </c>
      <c r="Z102" s="16">
        <v>895</v>
      </c>
      <c r="AA102" s="16"/>
      <c r="AB102" s="16">
        <v>11160</v>
      </c>
      <c r="AC102" s="16">
        <f t="shared" si="16"/>
        <v>45710</v>
      </c>
      <c r="AD102" s="16">
        <v>45710</v>
      </c>
      <c r="AE102" s="16"/>
      <c r="AF102" s="16"/>
      <c r="AG102" s="16"/>
      <c r="AH102" s="16"/>
      <c r="AI102" s="16"/>
      <c r="AJ102" s="16"/>
      <c r="AK102" s="16"/>
      <c r="AL102" s="16"/>
      <c r="AM102" s="16">
        <v>500</v>
      </c>
      <c r="AN102" s="16">
        <v>100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5">
        <v>9590</v>
      </c>
      <c r="BE102" s="11"/>
    </row>
    <row r="103" spans="1:57" ht="38.25">
      <c r="A103" s="13">
        <v>431001</v>
      </c>
      <c r="B103" s="14" t="s">
        <v>235</v>
      </c>
      <c r="C103" s="14" t="s">
        <v>236</v>
      </c>
      <c r="D103" s="15">
        <f t="shared" si="10"/>
        <v>3200</v>
      </c>
      <c r="E103" s="15">
        <v>3200</v>
      </c>
      <c r="F103" s="15"/>
      <c r="G103" s="15"/>
      <c r="H103" s="15"/>
      <c r="I103" s="15">
        <f t="shared" si="11"/>
        <v>2400</v>
      </c>
      <c r="J103" s="15">
        <v>2400</v>
      </c>
      <c r="K103" s="18"/>
      <c r="L103" s="15">
        <f t="shared" si="12"/>
        <v>63620</v>
      </c>
      <c r="M103" s="15">
        <f t="shared" si="13"/>
        <v>11120</v>
      </c>
      <c r="N103" s="15">
        <f t="shared" si="13"/>
        <v>45290</v>
      </c>
      <c r="O103" s="16">
        <f t="shared" si="14"/>
        <v>63620</v>
      </c>
      <c r="P103" s="16">
        <f t="shared" si="17"/>
        <v>11006</v>
      </c>
      <c r="Q103" s="16">
        <f t="shared" si="18"/>
        <v>7673</v>
      </c>
      <c r="R103" s="16">
        <v>1267</v>
      </c>
      <c r="S103" s="16">
        <v>6406</v>
      </c>
      <c r="T103" s="16">
        <f t="shared" si="19"/>
        <v>3333</v>
      </c>
      <c r="U103" s="16">
        <v>3118</v>
      </c>
      <c r="V103" s="16">
        <v>86</v>
      </c>
      <c r="W103" s="16">
        <v>129</v>
      </c>
      <c r="X103" s="16">
        <f t="shared" si="15"/>
        <v>52614</v>
      </c>
      <c r="Y103" s="16">
        <v>51679</v>
      </c>
      <c r="Z103" s="16">
        <v>935</v>
      </c>
      <c r="AA103" s="16"/>
      <c r="AB103" s="16">
        <v>11120</v>
      </c>
      <c r="AC103" s="16">
        <f t="shared" si="16"/>
        <v>45290</v>
      </c>
      <c r="AD103" s="16">
        <v>45290</v>
      </c>
      <c r="AE103" s="16"/>
      <c r="AF103" s="16"/>
      <c r="AG103" s="16"/>
      <c r="AH103" s="16"/>
      <c r="AI103" s="16"/>
      <c r="AJ103" s="16"/>
      <c r="AK103" s="16"/>
      <c r="AL103" s="16"/>
      <c r="AM103" s="16">
        <v>500</v>
      </c>
      <c r="AN103" s="16">
        <v>500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5">
        <v>9440</v>
      </c>
      <c r="BE103" s="11"/>
    </row>
    <row r="104" spans="1:57" ht="25.5">
      <c r="A104" s="13">
        <v>435301</v>
      </c>
      <c r="B104" s="14" t="s">
        <v>237</v>
      </c>
      <c r="C104" s="14" t="s">
        <v>238</v>
      </c>
      <c r="D104" s="15"/>
      <c r="E104" s="15"/>
      <c r="F104" s="15"/>
      <c r="G104" s="15"/>
      <c r="H104" s="15"/>
      <c r="I104" s="15"/>
      <c r="J104" s="15"/>
      <c r="K104" s="18"/>
      <c r="L104" s="15">
        <f t="shared" si="12"/>
        <v>9600</v>
      </c>
      <c r="M104" s="15">
        <f t="shared" si="13"/>
        <v>2260</v>
      </c>
      <c r="N104" s="15">
        <f t="shared" si="13"/>
        <v>3670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>
        <v>9600</v>
      </c>
      <c r="AI104" s="16">
        <v>2260</v>
      </c>
      <c r="AJ104" s="16">
        <v>3670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5"/>
      <c r="BE104" s="11"/>
    </row>
    <row r="105" spans="1:57" ht="25.5">
      <c r="A105" s="13">
        <v>441001</v>
      </c>
      <c r="B105" s="14" t="s">
        <v>239</v>
      </c>
      <c r="C105" s="14" t="s">
        <v>240</v>
      </c>
      <c r="D105" s="15">
        <f t="shared" si="10"/>
        <v>2000</v>
      </c>
      <c r="E105" s="15">
        <v>2000</v>
      </c>
      <c r="F105" s="15">
        <v>780</v>
      </c>
      <c r="G105" s="15"/>
      <c r="H105" s="15"/>
      <c r="I105" s="15">
        <f t="shared" si="11"/>
        <v>2100</v>
      </c>
      <c r="J105" s="15">
        <v>2100</v>
      </c>
      <c r="K105" s="18"/>
      <c r="L105" s="15">
        <f t="shared" si="12"/>
        <v>59840</v>
      </c>
      <c r="M105" s="15">
        <f t="shared" si="13"/>
        <v>9540</v>
      </c>
      <c r="N105" s="15">
        <f t="shared" si="13"/>
        <v>40500</v>
      </c>
      <c r="O105" s="16">
        <f t="shared" si="14"/>
        <v>59620</v>
      </c>
      <c r="P105" s="16">
        <f t="shared" si="17"/>
        <v>10043</v>
      </c>
      <c r="Q105" s="16">
        <f t="shared" si="18"/>
        <v>7313</v>
      </c>
      <c r="R105" s="16">
        <v>1093</v>
      </c>
      <c r="S105" s="16">
        <v>6220</v>
      </c>
      <c r="T105" s="16">
        <f t="shared" si="19"/>
        <v>2730</v>
      </c>
      <c r="U105" s="16">
        <v>2511</v>
      </c>
      <c r="V105" s="16">
        <v>87</v>
      </c>
      <c r="W105" s="16">
        <v>132</v>
      </c>
      <c r="X105" s="16">
        <f t="shared" si="15"/>
        <v>49577</v>
      </c>
      <c r="Y105" s="16">
        <v>48824</v>
      </c>
      <c r="Z105" s="16">
        <v>753</v>
      </c>
      <c r="AA105" s="16"/>
      <c r="AB105" s="16">
        <v>9520</v>
      </c>
      <c r="AC105" s="16">
        <f t="shared" si="16"/>
        <v>40290</v>
      </c>
      <c r="AD105" s="16">
        <v>40290</v>
      </c>
      <c r="AE105" s="16"/>
      <c r="AF105" s="16"/>
      <c r="AG105" s="16"/>
      <c r="AH105" s="16">
        <v>220</v>
      </c>
      <c r="AI105" s="16">
        <v>20</v>
      </c>
      <c r="AJ105" s="16">
        <v>210</v>
      </c>
      <c r="AK105" s="16"/>
      <c r="AL105" s="16"/>
      <c r="AM105" s="16">
        <v>500</v>
      </c>
      <c r="AN105" s="16">
        <v>500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5">
        <v>7990</v>
      </c>
      <c r="BE105" s="11"/>
    </row>
    <row r="106" spans="1:57" ht="25.5">
      <c r="A106" s="13">
        <v>451001</v>
      </c>
      <c r="B106" s="14" t="s">
        <v>241</v>
      </c>
      <c r="C106" s="14" t="s">
        <v>242</v>
      </c>
      <c r="D106" s="15">
        <f t="shared" si="10"/>
        <v>11700</v>
      </c>
      <c r="E106" s="15">
        <v>11700</v>
      </c>
      <c r="F106" s="15">
        <v>1900</v>
      </c>
      <c r="G106" s="15"/>
      <c r="H106" s="15"/>
      <c r="I106" s="15">
        <f t="shared" si="11"/>
        <v>4500</v>
      </c>
      <c r="J106" s="15">
        <v>4500</v>
      </c>
      <c r="K106" s="18"/>
      <c r="L106" s="15">
        <f t="shared" si="12"/>
        <v>84390</v>
      </c>
      <c r="M106" s="15">
        <f t="shared" si="13"/>
        <v>23200</v>
      </c>
      <c r="N106" s="15">
        <f t="shared" si="13"/>
        <v>76050</v>
      </c>
      <c r="O106" s="16">
        <f t="shared" si="14"/>
        <v>84070</v>
      </c>
      <c r="P106" s="16">
        <f t="shared" si="17"/>
        <v>10057</v>
      </c>
      <c r="Q106" s="16">
        <f t="shared" si="18"/>
        <v>2955</v>
      </c>
      <c r="R106" s="16">
        <v>2955</v>
      </c>
      <c r="S106" s="16"/>
      <c r="T106" s="16">
        <f t="shared" si="19"/>
        <v>7102</v>
      </c>
      <c r="U106" s="16">
        <v>7102</v>
      </c>
      <c r="V106" s="16"/>
      <c r="W106" s="16"/>
      <c r="X106" s="16">
        <f t="shared" si="15"/>
        <v>74013</v>
      </c>
      <c r="Y106" s="16">
        <v>71882</v>
      </c>
      <c r="Z106" s="16">
        <v>2131</v>
      </c>
      <c r="AA106" s="16"/>
      <c r="AB106" s="16">
        <v>22150</v>
      </c>
      <c r="AC106" s="16">
        <f t="shared" si="16"/>
        <v>76010</v>
      </c>
      <c r="AD106" s="16">
        <v>72010</v>
      </c>
      <c r="AE106" s="16">
        <v>4000</v>
      </c>
      <c r="AF106" s="16"/>
      <c r="AG106" s="16"/>
      <c r="AH106" s="16">
        <v>320</v>
      </c>
      <c r="AI106" s="16">
        <v>1050</v>
      </c>
      <c r="AJ106" s="16">
        <v>40</v>
      </c>
      <c r="AK106" s="16">
        <v>4000</v>
      </c>
      <c r="AL106" s="16">
        <v>2000</v>
      </c>
      <c r="AM106" s="16">
        <v>3000</v>
      </c>
      <c r="AN106" s="16">
        <v>5000</v>
      </c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5"/>
      <c r="BE106" s="11"/>
    </row>
    <row r="107" spans="1:57" ht="25.5">
      <c r="A107" s="13">
        <v>451002</v>
      </c>
      <c r="B107" s="14" t="s">
        <v>243</v>
      </c>
      <c r="C107" s="14" t="s">
        <v>244</v>
      </c>
      <c r="D107" s="15">
        <f t="shared" si="10"/>
        <v>1300</v>
      </c>
      <c r="E107" s="15">
        <v>1300</v>
      </c>
      <c r="F107" s="15"/>
      <c r="G107" s="15"/>
      <c r="H107" s="15"/>
      <c r="I107" s="15">
        <f t="shared" si="11"/>
        <v>1500</v>
      </c>
      <c r="J107" s="15">
        <v>1500</v>
      </c>
      <c r="K107" s="15"/>
      <c r="L107" s="15">
        <f t="shared" si="12"/>
        <v>86980</v>
      </c>
      <c r="M107" s="15">
        <f t="shared" si="13"/>
        <v>5910</v>
      </c>
      <c r="N107" s="15">
        <f t="shared" si="13"/>
        <v>39760</v>
      </c>
      <c r="O107" s="16">
        <f t="shared" si="14"/>
        <v>86980</v>
      </c>
      <c r="P107" s="16">
        <f t="shared" si="17"/>
        <v>17541</v>
      </c>
      <c r="Q107" s="16">
        <f t="shared" si="18"/>
        <v>17225</v>
      </c>
      <c r="R107" s="16"/>
      <c r="S107" s="16">
        <v>17225</v>
      </c>
      <c r="T107" s="16">
        <f t="shared" si="19"/>
        <v>316</v>
      </c>
      <c r="U107" s="16"/>
      <c r="V107" s="16">
        <v>186</v>
      </c>
      <c r="W107" s="16">
        <v>130</v>
      </c>
      <c r="X107" s="16">
        <f t="shared" si="15"/>
        <v>69439</v>
      </c>
      <c r="Y107" s="16">
        <v>69439</v>
      </c>
      <c r="Z107" s="16"/>
      <c r="AA107" s="16"/>
      <c r="AB107" s="16">
        <v>5910</v>
      </c>
      <c r="AC107" s="16">
        <f t="shared" si="16"/>
        <v>39760</v>
      </c>
      <c r="AD107" s="16">
        <v>39760</v>
      </c>
      <c r="AE107" s="16"/>
      <c r="AF107" s="16"/>
      <c r="AG107" s="16"/>
      <c r="AH107" s="16"/>
      <c r="AI107" s="16"/>
      <c r="AJ107" s="16"/>
      <c r="AK107" s="16"/>
      <c r="AL107" s="16"/>
      <c r="AM107" s="16">
        <v>1000</v>
      </c>
      <c r="AN107" s="16">
        <v>100</v>
      </c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5"/>
      <c r="BE107" s="11"/>
    </row>
    <row r="108" spans="1:57" ht="25.5">
      <c r="A108" s="13">
        <v>455301</v>
      </c>
      <c r="B108" s="14" t="s">
        <v>245</v>
      </c>
      <c r="C108" s="14" t="s">
        <v>246</v>
      </c>
      <c r="D108" s="15"/>
      <c r="E108" s="15"/>
      <c r="F108" s="15"/>
      <c r="G108" s="15"/>
      <c r="H108" s="15"/>
      <c r="I108" s="15"/>
      <c r="J108" s="15"/>
      <c r="K108" s="15"/>
      <c r="L108" s="15">
        <f t="shared" si="12"/>
        <v>22700</v>
      </c>
      <c r="M108" s="15">
        <f t="shared" si="13"/>
        <v>8190</v>
      </c>
      <c r="N108" s="15">
        <f t="shared" si="13"/>
        <v>8390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>
        <v>22700</v>
      </c>
      <c r="AI108" s="16">
        <v>8190</v>
      </c>
      <c r="AJ108" s="16">
        <v>8390</v>
      </c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5"/>
      <c r="BE108" s="11"/>
    </row>
    <row r="109" spans="1:57" ht="25.5">
      <c r="A109" s="13">
        <v>461001</v>
      </c>
      <c r="B109" s="14" t="s">
        <v>247</v>
      </c>
      <c r="C109" s="14" t="s">
        <v>248</v>
      </c>
      <c r="D109" s="15">
        <f t="shared" si="10"/>
        <v>1000</v>
      </c>
      <c r="E109" s="15">
        <v>1000</v>
      </c>
      <c r="F109" s="15"/>
      <c r="G109" s="15"/>
      <c r="H109" s="15"/>
      <c r="I109" s="15">
        <f t="shared" si="11"/>
        <v>1200</v>
      </c>
      <c r="J109" s="15">
        <v>1200</v>
      </c>
      <c r="K109" s="15"/>
      <c r="L109" s="15">
        <f t="shared" si="12"/>
        <v>29690</v>
      </c>
      <c r="M109" s="15">
        <f t="shared" si="13"/>
        <v>4760</v>
      </c>
      <c r="N109" s="15">
        <f t="shared" si="13"/>
        <v>19360</v>
      </c>
      <c r="O109" s="16">
        <f t="shared" si="14"/>
        <v>27570</v>
      </c>
      <c r="P109" s="16">
        <f t="shared" si="17"/>
        <v>4090</v>
      </c>
      <c r="Q109" s="16">
        <f t="shared" si="18"/>
        <v>2713</v>
      </c>
      <c r="R109" s="16">
        <v>499</v>
      </c>
      <c r="S109" s="16">
        <v>2214</v>
      </c>
      <c r="T109" s="16">
        <f t="shared" si="19"/>
        <v>1377</v>
      </c>
      <c r="U109" s="16">
        <v>1340</v>
      </c>
      <c r="V109" s="16">
        <v>37</v>
      </c>
      <c r="W109" s="16"/>
      <c r="X109" s="16">
        <f t="shared" si="15"/>
        <v>23480</v>
      </c>
      <c r="Y109" s="16">
        <v>23078</v>
      </c>
      <c r="Z109" s="16">
        <v>402</v>
      </c>
      <c r="AA109" s="16"/>
      <c r="AB109" s="16">
        <v>4440</v>
      </c>
      <c r="AC109" s="16">
        <f t="shared" si="16"/>
        <v>17880</v>
      </c>
      <c r="AD109" s="16">
        <v>17880</v>
      </c>
      <c r="AE109" s="16"/>
      <c r="AF109" s="16"/>
      <c r="AG109" s="16"/>
      <c r="AH109" s="16">
        <v>2120</v>
      </c>
      <c r="AI109" s="16">
        <v>320</v>
      </c>
      <c r="AJ109" s="16">
        <v>1480</v>
      </c>
      <c r="AK109" s="16"/>
      <c r="AL109" s="16"/>
      <c r="AM109" s="16">
        <v>500</v>
      </c>
      <c r="AN109" s="16">
        <v>500</v>
      </c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5">
        <v>3880</v>
      </c>
      <c r="BE109" s="11"/>
    </row>
    <row r="110" spans="1:57" ht="25.5">
      <c r="A110" s="13">
        <v>471001</v>
      </c>
      <c r="B110" s="14" t="s">
        <v>249</v>
      </c>
      <c r="C110" s="14" t="s">
        <v>250</v>
      </c>
      <c r="D110" s="15">
        <f t="shared" si="10"/>
        <v>2300</v>
      </c>
      <c r="E110" s="15">
        <v>2300</v>
      </c>
      <c r="F110" s="15"/>
      <c r="G110" s="15"/>
      <c r="H110" s="15"/>
      <c r="I110" s="15">
        <f t="shared" si="11"/>
        <v>1750</v>
      </c>
      <c r="J110" s="15">
        <v>1750</v>
      </c>
      <c r="K110" s="15"/>
      <c r="L110" s="15">
        <f t="shared" si="12"/>
        <v>65910</v>
      </c>
      <c r="M110" s="15">
        <f t="shared" si="13"/>
        <v>10000</v>
      </c>
      <c r="N110" s="15">
        <f t="shared" si="13"/>
        <v>44120</v>
      </c>
      <c r="O110" s="16">
        <f t="shared" si="14"/>
        <v>65910</v>
      </c>
      <c r="P110" s="16">
        <f t="shared" si="17"/>
        <v>10631</v>
      </c>
      <c r="Q110" s="16">
        <f t="shared" si="18"/>
        <v>7788</v>
      </c>
      <c r="R110" s="16">
        <v>1219</v>
      </c>
      <c r="S110" s="16">
        <v>6569</v>
      </c>
      <c r="T110" s="16">
        <f t="shared" si="19"/>
        <v>2843</v>
      </c>
      <c r="U110" s="16">
        <v>2734</v>
      </c>
      <c r="V110" s="16">
        <v>109</v>
      </c>
      <c r="W110" s="16"/>
      <c r="X110" s="16">
        <f t="shared" si="15"/>
        <v>55279</v>
      </c>
      <c r="Y110" s="16">
        <v>54459</v>
      </c>
      <c r="Z110" s="16">
        <v>820</v>
      </c>
      <c r="AA110" s="16"/>
      <c r="AB110" s="16">
        <v>10000</v>
      </c>
      <c r="AC110" s="16">
        <f t="shared" si="16"/>
        <v>44120</v>
      </c>
      <c r="AD110" s="16">
        <v>44120</v>
      </c>
      <c r="AE110" s="16"/>
      <c r="AF110" s="16"/>
      <c r="AG110" s="16"/>
      <c r="AH110" s="16"/>
      <c r="AI110" s="16"/>
      <c r="AJ110" s="16"/>
      <c r="AK110" s="16"/>
      <c r="AL110" s="16"/>
      <c r="AM110" s="16">
        <v>1000</v>
      </c>
      <c r="AN110" s="16">
        <v>100</v>
      </c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5">
        <v>8620</v>
      </c>
      <c r="BE110" s="11"/>
    </row>
    <row r="111" spans="1:57" ht="25.5">
      <c r="A111" s="13">
        <v>481001</v>
      </c>
      <c r="B111" s="14" t="s">
        <v>251</v>
      </c>
      <c r="C111" s="14" t="s">
        <v>252</v>
      </c>
      <c r="D111" s="15">
        <f t="shared" si="10"/>
        <v>3000</v>
      </c>
      <c r="E111" s="15">
        <v>3000</v>
      </c>
      <c r="F111" s="15"/>
      <c r="G111" s="15"/>
      <c r="H111" s="15"/>
      <c r="I111" s="15">
        <f t="shared" si="11"/>
        <v>1300</v>
      </c>
      <c r="J111" s="15">
        <v>1300</v>
      </c>
      <c r="K111" s="15"/>
      <c r="L111" s="15">
        <f t="shared" si="12"/>
        <v>70080</v>
      </c>
      <c r="M111" s="15">
        <f t="shared" si="13"/>
        <v>12370</v>
      </c>
      <c r="N111" s="15">
        <f t="shared" si="13"/>
        <v>53150</v>
      </c>
      <c r="O111" s="16">
        <f t="shared" si="14"/>
        <v>66260</v>
      </c>
      <c r="P111" s="16">
        <f t="shared" si="17"/>
        <v>11300</v>
      </c>
      <c r="Q111" s="16">
        <f t="shared" si="18"/>
        <v>8045</v>
      </c>
      <c r="R111" s="16">
        <v>1282</v>
      </c>
      <c r="S111" s="16">
        <v>6763</v>
      </c>
      <c r="T111" s="16">
        <f t="shared" si="19"/>
        <v>3255</v>
      </c>
      <c r="U111" s="16">
        <v>3103</v>
      </c>
      <c r="V111" s="16">
        <v>83</v>
      </c>
      <c r="W111" s="16">
        <v>69</v>
      </c>
      <c r="X111" s="16">
        <f t="shared" si="15"/>
        <v>54960</v>
      </c>
      <c r="Y111" s="16">
        <v>54029</v>
      </c>
      <c r="Z111" s="16">
        <v>931</v>
      </c>
      <c r="AA111" s="16"/>
      <c r="AB111" s="16">
        <v>11540</v>
      </c>
      <c r="AC111" s="16">
        <f t="shared" si="16"/>
        <v>48730</v>
      </c>
      <c r="AD111" s="16">
        <v>48730</v>
      </c>
      <c r="AE111" s="16"/>
      <c r="AF111" s="16"/>
      <c r="AG111" s="16"/>
      <c r="AH111" s="16">
        <v>3820</v>
      </c>
      <c r="AI111" s="16">
        <v>830</v>
      </c>
      <c r="AJ111" s="16">
        <v>4420</v>
      </c>
      <c r="AK111" s="16"/>
      <c r="AL111" s="16"/>
      <c r="AM111" s="16">
        <v>1000</v>
      </c>
      <c r="AN111" s="16">
        <v>1600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5">
        <v>9480</v>
      </c>
      <c r="BE111" s="11"/>
    </row>
    <row r="112" spans="1:57" ht="25.5">
      <c r="A112" s="13">
        <v>491001</v>
      </c>
      <c r="B112" s="14" t="s">
        <v>253</v>
      </c>
      <c r="C112" s="14" t="s">
        <v>254</v>
      </c>
      <c r="D112" s="15">
        <f t="shared" si="10"/>
        <v>2600</v>
      </c>
      <c r="E112" s="15">
        <v>2600</v>
      </c>
      <c r="F112" s="15"/>
      <c r="G112" s="15"/>
      <c r="H112" s="15"/>
      <c r="I112" s="15">
        <f t="shared" si="11"/>
        <v>1700</v>
      </c>
      <c r="J112" s="15">
        <v>1700</v>
      </c>
      <c r="K112" s="18"/>
      <c r="L112" s="15">
        <f t="shared" si="12"/>
        <v>48010</v>
      </c>
      <c r="M112" s="15">
        <f t="shared" si="13"/>
        <v>13290</v>
      </c>
      <c r="N112" s="15">
        <f t="shared" si="13"/>
        <v>31860</v>
      </c>
      <c r="O112" s="16">
        <f t="shared" si="14"/>
        <v>46560</v>
      </c>
      <c r="P112" s="16">
        <f t="shared" si="17"/>
        <v>7194</v>
      </c>
      <c r="Q112" s="16">
        <f t="shared" si="18"/>
        <v>5062</v>
      </c>
      <c r="R112" s="16">
        <v>896</v>
      </c>
      <c r="S112" s="16">
        <v>4166</v>
      </c>
      <c r="T112" s="16">
        <f t="shared" si="19"/>
        <v>2132</v>
      </c>
      <c r="U112" s="16">
        <v>2067</v>
      </c>
      <c r="V112" s="16">
        <v>65</v>
      </c>
      <c r="W112" s="16"/>
      <c r="X112" s="16">
        <f t="shared" si="15"/>
        <v>39366</v>
      </c>
      <c r="Y112" s="16">
        <v>38746</v>
      </c>
      <c r="Z112" s="16">
        <v>620</v>
      </c>
      <c r="AA112" s="16"/>
      <c r="AB112" s="16">
        <v>7990</v>
      </c>
      <c r="AC112" s="16">
        <f t="shared" si="16"/>
        <v>30750</v>
      </c>
      <c r="AD112" s="16">
        <v>30750</v>
      </c>
      <c r="AE112" s="16"/>
      <c r="AF112" s="16"/>
      <c r="AG112" s="16"/>
      <c r="AH112" s="16">
        <v>1450</v>
      </c>
      <c r="AI112" s="16">
        <v>5300</v>
      </c>
      <c r="AJ112" s="16">
        <v>1110</v>
      </c>
      <c r="AK112" s="16"/>
      <c r="AL112" s="16"/>
      <c r="AM112" s="16">
        <v>1000</v>
      </c>
      <c r="AN112" s="16">
        <v>500</v>
      </c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5">
        <v>6360</v>
      </c>
      <c r="BE112" s="11"/>
    </row>
    <row r="113" spans="1:57" ht="25.5">
      <c r="A113" s="13">
        <v>501001</v>
      </c>
      <c r="B113" s="14" t="s">
        <v>255</v>
      </c>
      <c r="C113" s="14" t="s">
        <v>256</v>
      </c>
      <c r="D113" s="15">
        <f t="shared" si="10"/>
        <v>1600</v>
      </c>
      <c r="E113" s="15">
        <v>1600</v>
      </c>
      <c r="F113" s="15"/>
      <c r="G113" s="15"/>
      <c r="H113" s="15"/>
      <c r="I113" s="15">
        <f t="shared" si="11"/>
        <v>800</v>
      </c>
      <c r="J113" s="15">
        <v>800</v>
      </c>
      <c r="K113" s="18"/>
      <c r="L113" s="15">
        <f t="shared" si="12"/>
        <v>45430</v>
      </c>
      <c r="M113" s="15">
        <f t="shared" si="13"/>
        <v>7040</v>
      </c>
      <c r="N113" s="15">
        <f t="shared" si="13"/>
        <v>29870</v>
      </c>
      <c r="O113" s="16">
        <f t="shared" si="14"/>
        <v>45430</v>
      </c>
      <c r="P113" s="16">
        <f t="shared" si="17"/>
        <v>7586</v>
      </c>
      <c r="Q113" s="16">
        <f t="shared" si="18"/>
        <v>5576</v>
      </c>
      <c r="R113" s="16">
        <v>832</v>
      </c>
      <c r="S113" s="16">
        <v>4744</v>
      </c>
      <c r="T113" s="16">
        <f t="shared" si="19"/>
        <v>2010</v>
      </c>
      <c r="U113" s="16">
        <v>1960</v>
      </c>
      <c r="V113" s="16">
        <v>50</v>
      </c>
      <c r="W113" s="16"/>
      <c r="X113" s="16">
        <f t="shared" si="15"/>
        <v>37844</v>
      </c>
      <c r="Y113" s="16">
        <v>37256</v>
      </c>
      <c r="Z113" s="16">
        <v>588</v>
      </c>
      <c r="AA113" s="16"/>
      <c r="AB113" s="16">
        <v>7040</v>
      </c>
      <c r="AC113" s="16">
        <f t="shared" si="16"/>
        <v>29870</v>
      </c>
      <c r="AD113" s="16">
        <v>29870</v>
      </c>
      <c r="AE113" s="16"/>
      <c r="AF113" s="16"/>
      <c r="AG113" s="16"/>
      <c r="AH113" s="16"/>
      <c r="AI113" s="16"/>
      <c r="AJ113" s="16"/>
      <c r="AK113" s="16"/>
      <c r="AL113" s="16"/>
      <c r="AM113" s="16">
        <v>1000</v>
      </c>
      <c r="AN113" s="16">
        <v>500</v>
      </c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5">
        <v>6080</v>
      </c>
      <c r="BE113" s="11"/>
    </row>
    <row r="114" spans="1:57" ht="38.25">
      <c r="A114" s="13">
        <v>511001</v>
      </c>
      <c r="B114" s="14" t="s">
        <v>257</v>
      </c>
      <c r="C114" s="14" t="s">
        <v>258</v>
      </c>
      <c r="D114" s="15">
        <f t="shared" si="10"/>
        <v>1100</v>
      </c>
      <c r="E114" s="15">
        <v>1100</v>
      </c>
      <c r="F114" s="15"/>
      <c r="G114" s="15"/>
      <c r="H114" s="15"/>
      <c r="I114" s="15">
        <f t="shared" si="11"/>
        <v>700</v>
      </c>
      <c r="J114" s="15">
        <v>700</v>
      </c>
      <c r="K114" s="18"/>
      <c r="L114" s="15">
        <f t="shared" si="12"/>
        <v>30900</v>
      </c>
      <c r="M114" s="15">
        <f t="shared" si="13"/>
        <v>5440</v>
      </c>
      <c r="N114" s="15">
        <f t="shared" si="13"/>
        <v>23740</v>
      </c>
      <c r="O114" s="16">
        <f t="shared" si="14"/>
        <v>30900</v>
      </c>
      <c r="P114" s="16">
        <f t="shared" si="17"/>
        <v>5293</v>
      </c>
      <c r="Q114" s="16">
        <f t="shared" si="18"/>
        <v>3829</v>
      </c>
      <c r="R114" s="16">
        <v>614</v>
      </c>
      <c r="S114" s="16">
        <v>3215</v>
      </c>
      <c r="T114" s="16">
        <f t="shared" si="19"/>
        <v>1464</v>
      </c>
      <c r="U114" s="16">
        <v>1397</v>
      </c>
      <c r="V114" s="16">
        <v>67</v>
      </c>
      <c r="W114" s="16"/>
      <c r="X114" s="16">
        <f t="shared" si="15"/>
        <v>25607</v>
      </c>
      <c r="Y114" s="16">
        <v>25188</v>
      </c>
      <c r="Z114" s="16">
        <v>419</v>
      </c>
      <c r="AA114" s="16"/>
      <c r="AB114" s="16">
        <v>5440</v>
      </c>
      <c r="AC114" s="16">
        <f t="shared" si="16"/>
        <v>23740</v>
      </c>
      <c r="AD114" s="16">
        <v>23740</v>
      </c>
      <c r="AE114" s="16"/>
      <c r="AF114" s="16"/>
      <c r="AG114" s="16"/>
      <c r="AH114" s="16"/>
      <c r="AI114" s="16"/>
      <c r="AJ114" s="16"/>
      <c r="AK114" s="16"/>
      <c r="AL114" s="16"/>
      <c r="AM114" s="16">
        <v>500</v>
      </c>
      <c r="AN114" s="16">
        <v>100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5">
        <v>4330</v>
      </c>
      <c r="BE114" s="11"/>
    </row>
    <row r="115" spans="1:57" ht="25.5">
      <c r="A115" s="13">
        <v>521001</v>
      </c>
      <c r="B115" s="14" t="s">
        <v>259</v>
      </c>
      <c r="C115" s="14" t="s">
        <v>260</v>
      </c>
      <c r="D115" s="15">
        <f t="shared" si="10"/>
        <v>3100</v>
      </c>
      <c r="E115" s="15">
        <v>3100</v>
      </c>
      <c r="F115" s="15">
        <v>680</v>
      </c>
      <c r="G115" s="15"/>
      <c r="H115" s="15"/>
      <c r="I115" s="15">
        <f t="shared" si="11"/>
        <v>1600</v>
      </c>
      <c r="J115" s="15">
        <v>1600</v>
      </c>
      <c r="K115" s="18"/>
      <c r="L115" s="15">
        <f t="shared" si="12"/>
        <v>97930</v>
      </c>
      <c r="M115" s="15">
        <f t="shared" si="13"/>
        <v>20220</v>
      </c>
      <c r="N115" s="15">
        <f t="shared" si="13"/>
        <v>68100</v>
      </c>
      <c r="O115" s="16">
        <f t="shared" si="14"/>
        <v>85720</v>
      </c>
      <c r="P115" s="16">
        <f t="shared" si="17"/>
        <v>15078</v>
      </c>
      <c r="Q115" s="16">
        <f t="shared" si="18"/>
        <v>11587</v>
      </c>
      <c r="R115" s="16">
        <v>1724</v>
      </c>
      <c r="S115" s="16">
        <v>9863</v>
      </c>
      <c r="T115" s="16">
        <f t="shared" si="19"/>
        <v>3491</v>
      </c>
      <c r="U115" s="16">
        <v>3434</v>
      </c>
      <c r="V115" s="16">
        <v>57</v>
      </c>
      <c r="W115" s="16"/>
      <c r="X115" s="16">
        <f t="shared" si="15"/>
        <v>70642</v>
      </c>
      <c r="Y115" s="16">
        <v>69612</v>
      </c>
      <c r="Z115" s="16">
        <v>1030</v>
      </c>
      <c r="AA115" s="16"/>
      <c r="AB115" s="16">
        <v>13840</v>
      </c>
      <c r="AC115" s="16">
        <f t="shared" si="16"/>
        <v>60710</v>
      </c>
      <c r="AD115" s="16">
        <v>60710</v>
      </c>
      <c r="AE115" s="16"/>
      <c r="AF115" s="16"/>
      <c r="AG115" s="16"/>
      <c r="AH115" s="16">
        <v>12210</v>
      </c>
      <c r="AI115" s="16">
        <v>6380</v>
      </c>
      <c r="AJ115" s="16">
        <v>7390</v>
      </c>
      <c r="AK115" s="16">
        <v>1600</v>
      </c>
      <c r="AL115" s="16"/>
      <c r="AM115" s="16">
        <v>1500</v>
      </c>
      <c r="AN115" s="16">
        <v>100</v>
      </c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5">
        <v>11490</v>
      </c>
      <c r="BE115" s="11"/>
    </row>
    <row r="116" spans="1:57" ht="25.5">
      <c r="A116" s="13">
        <v>531001</v>
      </c>
      <c r="B116" s="14" t="s">
        <v>261</v>
      </c>
      <c r="C116" s="14" t="s">
        <v>262</v>
      </c>
      <c r="D116" s="15">
        <f t="shared" si="10"/>
        <v>1500</v>
      </c>
      <c r="E116" s="15">
        <v>1500</v>
      </c>
      <c r="F116" s="15"/>
      <c r="G116" s="15"/>
      <c r="H116" s="15"/>
      <c r="I116" s="15">
        <f t="shared" si="11"/>
        <v>1500</v>
      </c>
      <c r="J116" s="15">
        <v>1500</v>
      </c>
      <c r="K116" s="16"/>
      <c r="L116" s="15">
        <f t="shared" si="12"/>
        <v>34270</v>
      </c>
      <c r="M116" s="15">
        <f t="shared" si="13"/>
        <v>6050</v>
      </c>
      <c r="N116" s="15">
        <f t="shared" si="13"/>
        <v>24890</v>
      </c>
      <c r="O116" s="16">
        <f t="shared" si="14"/>
        <v>34270</v>
      </c>
      <c r="P116" s="16">
        <f t="shared" si="17"/>
        <v>5837</v>
      </c>
      <c r="Q116" s="16">
        <f t="shared" si="18"/>
        <v>4082</v>
      </c>
      <c r="R116" s="16">
        <v>694</v>
      </c>
      <c r="S116" s="16">
        <v>3388</v>
      </c>
      <c r="T116" s="16">
        <f t="shared" si="19"/>
        <v>1755</v>
      </c>
      <c r="U116" s="16">
        <v>1709</v>
      </c>
      <c r="V116" s="16">
        <v>46</v>
      </c>
      <c r="W116" s="16"/>
      <c r="X116" s="16">
        <f t="shared" si="15"/>
        <v>28433</v>
      </c>
      <c r="Y116" s="16">
        <v>27920</v>
      </c>
      <c r="Z116" s="16">
        <v>513</v>
      </c>
      <c r="AA116" s="16"/>
      <c r="AB116" s="16">
        <v>6050</v>
      </c>
      <c r="AC116" s="16">
        <f t="shared" si="16"/>
        <v>24890</v>
      </c>
      <c r="AD116" s="16">
        <v>24890</v>
      </c>
      <c r="AE116" s="16"/>
      <c r="AF116" s="16"/>
      <c r="AG116" s="16"/>
      <c r="AH116" s="16"/>
      <c r="AI116" s="16"/>
      <c r="AJ116" s="16"/>
      <c r="AK116" s="16"/>
      <c r="AL116" s="16"/>
      <c r="AM116" s="16">
        <v>1000</v>
      </c>
      <c r="AN116" s="16">
        <v>500</v>
      </c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5">
        <v>5140</v>
      </c>
      <c r="BE116" s="11"/>
    </row>
    <row r="117" spans="1:57" ht="51">
      <c r="A117" s="13">
        <v>541001</v>
      </c>
      <c r="B117" s="14" t="s">
        <v>263</v>
      </c>
      <c r="C117" s="14" t="s">
        <v>264</v>
      </c>
      <c r="D117" s="15">
        <f t="shared" si="10"/>
        <v>1400</v>
      </c>
      <c r="E117" s="15">
        <v>1400</v>
      </c>
      <c r="F117" s="15"/>
      <c r="G117" s="15"/>
      <c r="H117" s="15"/>
      <c r="I117" s="15">
        <f t="shared" si="11"/>
        <v>500</v>
      </c>
      <c r="J117" s="15">
        <v>500</v>
      </c>
      <c r="K117" s="18"/>
      <c r="L117" s="15">
        <f t="shared" si="12"/>
        <v>30530</v>
      </c>
      <c r="M117" s="15">
        <f t="shared" si="13"/>
        <v>5120</v>
      </c>
      <c r="N117" s="15">
        <f t="shared" si="13"/>
        <v>22180</v>
      </c>
      <c r="O117" s="16">
        <f t="shared" si="14"/>
        <v>30530</v>
      </c>
      <c r="P117" s="16">
        <f t="shared" si="17"/>
        <v>4940</v>
      </c>
      <c r="Q117" s="16">
        <f t="shared" si="18"/>
        <v>3372</v>
      </c>
      <c r="R117" s="16">
        <v>559</v>
      </c>
      <c r="S117" s="16">
        <v>2813</v>
      </c>
      <c r="T117" s="16">
        <f t="shared" si="19"/>
        <v>1568</v>
      </c>
      <c r="U117" s="16">
        <v>1484</v>
      </c>
      <c r="V117" s="16">
        <v>84</v>
      </c>
      <c r="W117" s="16"/>
      <c r="X117" s="16">
        <f t="shared" si="15"/>
        <v>25590</v>
      </c>
      <c r="Y117" s="16">
        <v>25145</v>
      </c>
      <c r="Z117" s="16">
        <v>445</v>
      </c>
      <c r="AA117" s="16"/>
      <c r="AB117" s="16">
        <v>5120</v>
      </c>
      <c r="AC117" s="16">
        <f t="shared" si="16"/>
        <v>22180</v>
      </c>
      <c r="AD117" s="16">
        <v>22180</v>
      </c>
      <c r="AE117" s="16"/>
      <c r="AF117" s="16"/>
      <c r="AG117" s="16"/>
      <c r="AH117" s="16"/>
      <c r="AI117" s="16"/>
      <c r="AJ117" s="16"/>
      <c r="AK117" s="16"/>
      <c r="AL117" s="16"/>
      <c r="AM117" s="16">
        <v>500</v>
      </c>
      <c r="AN117" s="16">
        <v>100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5">
        <v>4350</v>
      </c>
      <c r="BE117" s="11"/>
    </row>
    <row r="118" spans="1:57" ht="51">
      <c r="A118" s="13">
        <v>551001</v>
      </c>
      <c r="B118" s="14" t="s">
        <v>265</v>
      </c>
      <c r="C118" s="14" t="s">
        <v>266</v>
      </c>
      <c r="D118" s="15">
        <f t="shared" si="10"/>
        <v>1800</v>
      </c>
      <c r="E118" s="15">
        <v>1800</v>
      </c>
      <c r="F118" s="15">
        <v>740</v>
      </c>
      <c r="G118" s="15"/>
      <c r="H118" s="15"/>
      <c r="I118" s="15">
        <f t="shared" si="11"/>
        <v>1600</v>
      </c>
      <c r="J118" s="15">
        <v>1600</v>
      </c>
      <c r="K118" s="15"/>
      <c r="L118" s="15">
        <f t="shared" si="12"/>
        <v>71040</v>
      </c>
      <c r="M118" s="15">
        <f t="shared" si="13"/>
        <v>12080</v>
      </c>
      <c r="N118" s="15">
        <f t="shared" si="13"/>
        <v>50700</v>
      </c>
      <c r="O118" s="16">
        <f t="shared" si="14"/>
        <v>71040</v>
      </c>
      <c r="P118" s="16">
        <f t="shared" si="17"/>
        <v>12434</v>
      </c>
      <c r="Q118" s="16">
        <f t="shared" si="18"/>
        <v>9095</v>
      </c>
      <c r="R118" s="16">
        <v>1545</v>
      </c>
      <c r="S118" s="16">
        <v>7550</v>
      </c>
      <c r="T118" s="16">
        <f t="shared" si="19"/>
        <v>3339</v>
      </c>
      <c r="U118" s="16">
        <v>3248</v>
      </c>
      <c r="V118" s="16">
        <v>91</v>
      </c>
      <c r="W118" s="16"/>
      <c r="X118" s="16">
        <f t="shared" si="15"/>
        <v>58606</v>
      </c>
      <c r="Y118" s="16">
        <v>57632</v>
      </c>
      <c r="Z118" s="16">
        <v>974</v>
      </c>
      <c r="AA118" s="16"/>
      <c r="AB118" s="16">
        <v>12080</v>
      </c>
      <c r="AC118" s="16">
        <f t="shared" si="16"/>
        <v>50700</v>
      </c>
      <c r="AD118" s="16">
        <v>50700</v>
      </c>
      <c r="AE118" s="16"/>
      <c r="AF118" s="16"/>
      <c r="AG118" s="16"/>
      <c r="AH118" s="16"/>
      <c r="AI118" s="16"/>
      <c r="AJ118" s="16"/>
      <c r="AK118" s="16"/>
      <c r="AL118" s="16"/>
      <c r="AM118" s="16">
        <v>1500</v>
      </c>
      <c r="AN118" s="16">
        <v>500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5">
        <v>10280</v>
      </c>
      <c r="BE118" s="11"/>
    </row>
    <row r="119" spans="1:57" ht="25.5">
      <c r="A119" s="13">
        <v>561001</v>
      </c>
      <c r="B119" s="14" t="s">
        <v>267</v>
      </c>
      <c r="C119" s="14" t="s">
        <v>268</v>
      </c>
      <c r="D119" s="15">
        <f t="shared" si="10"/>
        <v>2100</v>
      </c>
      <c r="E119" s="15">
        <v>2100</v>
      </c>
      <c r="F119" s="15"/>
      <c r="G119" s="15"/>
      <c r="H119" s="15"/>
      <c r="I119" s="15">
        <f t="shared" si="11"/>
        <v>1800</v>
      </c>
      <c r="J119" s="15">
        <v>1800</v>
      </c>
      <c r="K119" s="15"/>
      <c r="L119" s="15">
        <f t="shared" si="12"/>
        <v>37850</v>
      </c>
      <c r="M119" s="15">
        <f t="shared" si="13"/>
        <v>6570</v>
      </c>
      <c r="N119" s="15">
        <f t="shared" si="13"/>
        <v>29190</v>
      </c>
      <c r="O119" s="16">
        <f t="shared" si="14"/>
        <v>37850</v>
      </c>
      <c r="P119" s="16">
        <f t="shared" si="17"/>
        <v>6275</v>
      </c>
      <c r="Q119" s="16">
        <f t="shared" si="18"/>
        <v>4289</v>
      </c>
      <c r="R119" s="16">
        <v>726</v>
      </c>
      <c r="S119" s="16">
        <v>3563</v>
      </c>
      <c r="T119" s="16">
        <f t="shared" si="19"/>
        <v>1986</v>
      </c>
      <c r="U119" s="16">
        <v>1940</v>
      </c>
      <c r="V119" s="16">
        <v>46</v>
      </c>
      <c r="W119" s="16"/>
      <c r="X119" s="16">
        <f t="shared" si="15"/>
        <v>31575</v>
      </c>
      <c r="Y119" s="16">
        <v>30993</v>
      </c>
      <c r="Z119" s="16">
        <v>582</v>
      </c>
      <c r="AA119" s="16"/>
      <c r="AB119" s="16">
        <v>6570</v>
      </c>
      <c r="AC119" s="16">
        <f t="shared" si="16"/>
        <v>29190</v>
      </c>
      <c r="AD119" s="16">
        <v>29190</v>
      </c>
      <c r="AE119" s="16"/>
      <c r="AF119" s="16"/>
      <c r="AG119" s="16"/>
      <c r="AH119" s="16"/>
      <c r="AI119" s="16"/>
      <c r="AJ119" s="16"/>
      <c r="AK119" s="16"/>
      <c r="AL119" s="16"/>
      <c r="AM119" s="16">
        <v>1000</v>
      </c>
      <c r="AN119" s="16">
        <v>500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5">
        <v>5700</v>
      </c>
      <c r="BE119" s="11"/>
    </row>
    <row r="120" spans="1:57" ht="25.5">
      <c r="A120" s="13">
        <v>571001</v>
      </c>
      <c r="B120" s="14" t="s">
        <v>269</v>
      </c>
      <c r="C120" s="14" t="s">
        <v>270</v>
      </c>
      <c r="D120" s="15">
        <f t="shared" si="10"/>
        <v>2900</v>
      </c>
      <c r="E120" s="15">
        <v>2900</v>
      </c>
      <c r="F120" s="15">
        <v>830</v>
      </c>
      <c r="G120" s="15"/>
      <c r="H120" s="15"/>
      <c r="I120" s="15">
        <f t="shared" si="11"/>
        <v>2900</v>
      </c>
      <c r="J120" s="15">
        <v>2900</v>
      </c>
      <c r="K120" s="15"/>
      <c r="L120" s="15">
        <f t="shared" si="12"/>
        <v>116410</v>
      </c>
      <c r="M120" s="15">
        <f t="shared" si="13"/>
        <v>19680</v>
      </c>
      <c r="N120" s="15">
        <f t="shared" si="13"/>
        <v>73300</v>
      </c>
      <c r="O120" s="16">
        <f t="shared" si="14"/>
        <v>116410</v>
      </c>
      <c r="P120" s="16">
        <f t="shared" si="17"/>
        <v>18232</v>
      </c>
      <c r="Q120" s="16">
        <f t="shared" si="18"/>
        <v>13427</v>
      </c>
      <c r="R120" s="16">
        <v>2077</v>
      </c>
      <c r="S120" s="16">
        <v>11350</v>
      </c>
      <c r="T120" s="16">
        <f t="shared" si="19"/>
        <v>4805</v>
      </c>
      <c r="U120" s="16">
        <v>4659</v>
      </c>
      <c r="V120" s="16">
        <v>146</v>
      </c>
      <c r="W120" s="16"/>
      <c r="X120" s="16">
        <f t="shared" si="15"/>
        <v>98178</v>
      </c>
      <c r="Y120" s="16">
        <v>96780</v>
      </c>
      <c r="Z120" s="16">
        <v>1398</v>
      </c>
      <c r="AA120" s="16"/>
      <c r="AB120" s="16">
        <v>19680</v>
      </c>
      <c r="AC120" s="16">
        <f t="shared" si="16"/>
        <v>73300</v>
      </c>
      <c r="AD120" s="16">
        <v>73300</v>
      </c>
      <c r="AE120" s="16"/>
      <c r="AF120" s="16"/>
      <c r="AG120" s="16"/>
      <c r="AH120" s="16"/>
      <c r="AI120" s="16"/>
      <c r="AJ120" s="16"/>
      <c r="AK120" s="16"/>
      <c r="AL120" s="16"/>
      <c r="AM120" s="16">
        <v>5000</v>
      </c>
      <c r="AN120" s="16">
        <v>1000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5">
        <v>14340</v>
      </c>
      <c r="BE120" s="11"/>
    </row>
    <row r="121" spans="1:57" ht="25.5">
      <c r="A121" s="13">
        <v>581001</v>
      </c>
      <c r="B121" s="14" t="s">
        <v>271</v>
      </c>
      <c r="C121" s="14" t="s">
        <v>272</v>
      </c>
      <c r="D121" s="15">
        <f t="shared" si="10"/>
        <v>2100</v>
      </c>
      <c r="E121" s="15">
        <v>2100</v>
      </c>
      <c r="F121" s="15"/>
      <c r="G121" s="15"/>
      <c r="H121" s="15"/>
      <c r="I121" s="15">
        <f t="shared" si="11"/>
        <v>1100</v>
      </c>
      <c r="J121" s="15">
        <v>1100</v>
      </c>
      <c r="K121" s="15"/>
      <c r="L121" s="15">
        <f t="shared" si="12"/>
        <v>47460</v>
      </c>
      <c r="M121" s="15">
        <f t="shared" si="13"/>
        <v>10110</v>
      </c>
      <c r="N121" s="15">
        <f t="shared" si="13"/>
        <v>31000</v>
      </c>
      <c r="O121" s="16">
        <f t="shared" si="14"/>
        <v>40890</v>
      </c>
      <c r="P121" s="16">
        <f t="shared" si="17"/>
        <v>6930</v>
      </c>
      <c r="Q121" s="16">
        <f t="shared" si="18"/>
        <v>5169</v>
      </c>
      <c r="R121" s="16">
        <v>769</v>
      </c>
      <c r="S121" s="16">
        <v>4400</v>
      </c>
      <c r="T121" s="16">
        <f t="shared" si="19"/>
        <v>1761</v>
      </c>
      <c r="U121" s="16">
        <v>1711</v>
      </c>
      <c r="V121" s="16">
        <v>50</v>
      </c>
      <c r="W121" s="16"/>
      <c r="X121" s="16">
        <f t="shared" si="15"/>
        <v>33960</v>
      </c>
      <c r="Y121" s="16">
        <v>33447</v>
      </c>
      <c r="Z121" s="16">
        <v>513</v>
      </c>
      <c r="AA121" s="16"/>
      <c r="AB121" s="16">
        <v>7370</v>
      </c>
      <c r="AC121" s="16">
        <f t="shared" si="16"/>
        <v>29610</v>
      </c>
      <c r="AD121" s="16">
        <v>29610</v>
      </c>
      <c r="AE121" s="16"/>
      <c r="AF121" s="16"/>
      <c r="AG121" s="16"/>
      <c r="AH121" s="16">
        <v>6570</v>
      </c>
      <c r="AI121" s="16">
        <v>2740</v>
      </c>
      <c r="AJ121" s="16">
        <v>1390</v>
      </c>
      <c r="AK121" s="16"/>
      <c r="AL121" s="16"/>
      <c r="AM121" s="16">
        <v>1000</v>
      </c>
      <c r="AN121" s="16">
        <v>500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5">
        <v>5530</v>
      </c>
      <c r="BE121" s="11"/>
    </row>
    <row r="122" spans="1:57" ht="51">
      <c r="A122" s="13">
        <v>591001</v>
      </c>
      <c r="B122" s="14" t="s">
        <v>273</v>
      </c>
      <c r="C122" s="14" t="s">
        <v>274</v>
      </c>
      <c r="D122" s="15">
        <f t="shared" si="10"/>
        <v>2800</v>
      </c>
      <c r="E122" s="15">
        <v>2800</v>
      </c>
      <c r="F122" s="15"/>
      <c r="G122" s="15"/>
      <c r="H122" s="15"/>
      <c r="I122" s="15">
        <f t="shared" si="11"/>
        <v>1900</v>
      </c>
      <c r="J122" s="15">
        <v>1900</v>
      </c>
      <c r="K122" s="15"/>
      <c r="L122" s="15">
        <f t="shared" si="12"/>
        <v>88280</v>
      </c>
      <c r="M122" s="15">
        <f t="shared" si="13"/>
        <v>10930</v>
      </c>
      <c r="N122" s="15">
        <f t="shared" si="13"/>
        <v>46430</v>
      </c>
      <c r="O122" s="16">
        <f t="shared" si="14"/>
        <v>87610</v>
      </c>
      <c r="P122" s="16">
        <f t="shared" si="17"/>
        <v>11635</v>
      </c>
      <c r="Q122" s="16">
        <f t="shared" si="18"/>
        <v>8483</v>
      </c>
      <c r="R122" s="16">
        <v>1245</v>
      </c>
      <c r="S122" s="16">
        <v>7238</v>
      </c>
      <c r="T122" s="16">
        <f t="shared" si="19"/>
        <v>3152</v>
      </c>
      <c r="U122" s="16">
        <v>2936</v>
      </c>
      <c r="V122" s="16">
        <v>120</v>
      </c>
      <c r="W122" s="16">
        <v>96</v>
      </c>
      <c r="X122" s="16">
        <f t="shared" si="15"/>
        <v>75975</v>
      </c>
      <c r="Y122" s="16">
        <v>75094</v>
      </c>
      <c r="Z122" s="16">
        <v>881</v>
      </c>
      <c r="AA122" s="16"/>
      <c r="AB122" s="16">
        <v>10810</v>
      </c>
      <c r="AC122" s="16">
        <f t="shared" si="16"/>
        <v>46190</v>
      </c>
      <c r="AD122" s="16">
        <v>46190</v>
      </c>
      <c r="AE122" s="16"/>
      <c r="AF122" s="16"/>
      <c r="AG122" s="16"/>
      <c r="AH122" s="16">
        <v>670</v>
      </c>
      <c r="AI122" s="16">
        <v>120</v>
      </c>
      <c r="AJ122" s="16">
        <v>240</v>
      </c>
      <c r="AK122" s="16"/>
      <c r="AL122" s="16"/>
      <c r="AM122" s="16">
        <v>500</v>
      </c>
      <c r="AN122" s="16">
        <v>500</v>
      </c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5">
        <v>9210</v>
      </c>
      <c r="BE122" s="11"/>
    </row>
    <row r="123" spans="1:57" ht="38.25">
      <c r="A123" s="13">
        <v>601001</v>
      </c>
      <c r="B123" s="14" t="s">
        <v>275</v>
      </c>
      <c r="C123" s="14" t="s">
        <v>276</v>
      </c>
      <c r="D123" s="15">
        <f t="shared" si="10"/>
        <v>9000</v>
      </c>
      <c r="E123" s="15">
        <v>9000</v>
      </c>
      <c r="F123" s="15">
        <v>2280</v>
      </c>
      <c r="G123" s="15"/>
      <c r="H123" s="15"/>
      <c r="I123" s="15">
        <f t="shared" si="11"/>
        <v>3000</v>
      </c>
      <c r="J123" s="15">
        <v>3000</v>
      </c>
      <c r="K123" s="16"/>
      <c r="L123" s="15">
        <f t="shared" si="12"/>
        <v>122120</v>
      </c>
      <c r="M123" s="15">
        <f t="shared" si="13"/>
        <v>24390</v>
      </c>
      <c r="N123" s="15">
        <f t="shared" si="13"/>
        <v>99920</v>
      </c>
      <c r="O123" s="16">
        <f t="shared" si="14"/>
        <v>119130</v>
      </c>
      <c r="P123" s="16">
        <f t="shared" si="17"/>
        <v>20332</v>
      </c>
      <c r="Q123" s="16">
        <f t="shared" si="18"/>
        <v>14008</v>
      </c>
      <c r="R123" s="16">
        <v>2208</v>
      </c>
      <c r="S123" s="16">
        <v>11800</v>
      </c>
      <c r="T123" s="16">
        <f t="shared" si="19"/>
        <v>6324</v>
      </c>
      <c r="U123" s="16">
        <v>5951</v>
      </c>
      <c r="V123" s="16">
        <v>160</v>
      </c>
      <c r="W123" s="16">
        <v>213</v>
      </c>
      <c r="X123" s="16">
        <f t="shared" si="15"/>
        <v>98798</v>
      </c>
      <c r="Y123" s="16">
        <v>97013</v>
      </c>
      <c r="Z123" s="16">
        <v>1785</v>
      </c>
      <c r="AA123" s="16"/>
      <c r="AB123" s="16">
        <v>21440</v>
      </c>
      <c r="AC123" s="16">
        <f t="shared" si="16"/>
        <v>93560</v>
      </c>
      <c r="AD123" s="16">
        <v>93560</v>
      </c>
      <c r="AE123" s="16"/>
      <c r="AF123" s="16"/>
      <c r="AG123" s="16"/>
      <c r="AH123" s="16">
        <v>2990</v>
      </c>
      <c r="AI123" s="16">
        <v>2950</v>
      </c>
      <c r="AJ123" s="16">
        <v>6360</v>
      </c>
      <c r="AK123" s="16">
        <v>1500</v>
      </c>
      <c r="AL123" s="16">
        <v>1700</v>
      </c>
      <c r="AM123" s="16">
        <v>3000</v>
      </c>
      <c r="AN123" s="16">
        <v>2000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5">
        <v>17640</v>
      </c>
      <c r="BE123" s="11"/>
    </row>
    <row r="124" spans="1:57">
      <c r="A124" s="13">
        <v>605301</v>
      </c>
      <c r="B124" s="14" t="s">
        <v>277</v>
      </c>
      <c r="C124" s="14" t="s">
        <v>278</v>
      </c>
      <c r="D124" s="15"/>
      <c r="E124" s="15"/>
      <c r="F124" s="15"/>
      <c r="G124" s="15"/>
      <c r="H124" s="15"/>
      <c r="I124" s="15"/>
      <c r="J124" s="15"/>
      <c r="K124" s="18"/>
      <c r="L124" s="15">
        <f t="shared" si="12"/>
        <v>17920</v>
      </c>
      <c r="M124" s="15">
        <f t="shared" si="13"/>
        <v>4950</v>
      </c>
      <c r="N124" s="15">
        <f t="shared" si="13"/>
        <v>4390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>
        <v>17920</v>
      </c>
      <c r="AI124" s="16">
        <v>4950</v>
      </c>
      <c r="AJ124" s="16">
        <v>4390</v>
      </c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5"/>
      <c r="BE124" s="11"/>
    </row>
    <row r="125" spans="1:57" ht="25.5">
      <c r="A125" s="13">
        <v>611001</v>
      </c>
      <c r="B125" s="14" t="s">
        <v>279</v>
      </c>
      <c r="C125" s="14" t="s">
        <v>280</v>
      </c>
      <c r="D125" s="15">
        <f t="shared" si="10"/>
        <v>4400</v>
      </c>
      <c r="E125" s="15">
        <v>4400</v>
      </c>
      <c r="F125" s="15">
        <v>880</v>
      </c>
      <c r="G125" s="15"/>
      <c r="H125" s="15"/>
      <c r="I125" s="15">
        <f t="shared" si="11"/>
        <v>1100</v>
      </c>
      <c r="J125" s="15">
        <v>1100</v>
      </c>
      <c r="K125" s="18"/>
      <c r="L125" s="15">
        <f t="shared" si="12"/>
        <v>96440</v>
      </c>
      <c r="M125" s="15">
        <f t="shared" si="13"/>
        <v>18110</v>
      </c>
      <c r="N125" s="15">
        <f t="shared" si="13"/>
        <v>66860</v>
      </c>
      <c r="O125" s="16">
        <f t="shared" si="14"/>
        <v>96440</v>
      </c>
      <c r="P125" s="16">
        <f t="shared" si="17"/>
        <v>16677</v>
      </c>
      <c r="Q125" s="16">
        <f t="shared" si="18"/>
        <v>12457</v>
      </c>
      <c r="R125" s="16">
        <v>1813</v>
      </c>
      <c r="S125" s="16">
        <v>10644</v>
      </c>
      <c r="T125" s="16">
        <f t="shared" si="19"/>
        <v>4220</v>
      </c>
      <c r="U125" s="16">
        <v>4065</v>
      </c>
      <c r="V125" s="16">
        <v>155</v>
      </c>
      <c r="W125" s="16"/>
      <c r="X125" s="16">
        <f t="shared" si="15"/>
        <v>79763</v>
      </c>
      <c r="Y125" s="16">
        <v>78543</v>
      </c>
      <c r="Z125" s="16">
        <v>1220</v>
      </c>
      <c r="AA125" s="16"/>
      <c r="AB125" s="16">
        <v>18110</v>
      </c>
      <c r="AC125" s="16">
        <f t="shared" si="16"/>
        <v>66860</v>
      </c>
      <c r="AD125" s="16">
        <v>66860</v>
      </c>
      <c r="AE125" s="16"/>
      <c r="AF125" s="16"/>
      <c r="AG125" s="16"/>
      <c r="AH125" s="16"/>
      <c r="AI125" s="16"/>
      <c r="AJ125" s="16"/>
      <c r="AK125" s="16"/>
      <c r="AL125" s="16"/>
      <c r="AM125" s="16">
        <v>5000</v>
      </c>
      <c r="AN125" s="16">
        <v>2000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5">
        <v>14360</v>
      </c>
      <c r="BE125" s="11"/>
    </row>
    <row r="126" spans="1:57" ht="25.5">
      <c r="A126" s="13">
        <v>615301</v>
      </c>
      <c r="B126" s="14" t="s">
        <v>281</v>
      </c>
      <c r="C126" s="14" t="s">
        <v>282</v>
      </c>
      <c r="D126" s="15"/>
      <c r="E126" s="15"/>
      <c r="F126" s="15"/>
      <c r="G126" s="15"/>
      <c r="H126" s="15"/>
      <c r="I126" s="15"/>
      <c r="J126" s="15"/>
      <c r="K126" s="18"/>
      <c r="L126" s="15">
        <f t="shared" si="12"/>
        <v>15510</v>
      </c>
      <c r="M126" s="15">
        <f t="shared" si="13"/>
        <v>5890</v>
      </c>
      <c r="N126" s="15">
        <f t="shared" si="13"/>
        <v>2850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>
        <v>15510</v>
      </c>
      <c r="AI126" s="16">
        <v>5890</v>
      </c>
      <c r="AJ126" s="16">
        <v>2850</v>
      </c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5"/>
      <c r="BE126" s="11"/>
    </row>
    <row r="127" spans="1:57" ht="25.5">
      <c r="A127" s="13">
        <v>621001</v>
      </c>
      <c r="B127" s="14" t="s">
        <v>283</v>
      </c>
      <c r="C127" s="14" t="s">
        <v>284</v>
      </c>
      <c r="D127" s="15">
        <f t="shared" si="10"/>
        <v>1400</v>
      </c>
      <c r="E127" s="15">
        <v>1400</v>
      </c>
      <c r="F127" s="15"/>
      <c r="G127" s="15"/>
      <c r="H127" s="15"/>
      <c r="I127" s="15">
        <f t="shared" si="11"/>
        <v>700</v>
      </c>
      <c r="J127" s="15">
        <v>700</v>
      </c>
      <c r="K127" s="18"/>
      <c r="L127" s="15">
        <f t="shared" si="12"/>
        <v>30930</v>
      </c>
      <c r="M127" s="15">
        <f t="shared" si="13"/>
        <v>6210</v>
      </c>
      <c r="N127" s="15">
        <f t="shared" si="13"/>
        <v>23710</v>
      </c>
      <c r="O127" s="16">
        <f t="shared" si="14"/>
        <v>28990</v>
      </c>
      <c r="P127" s="16">
        <f t="shared" si="17"/>
        <v>4937</v>
      </c>
      <c r="Q127" s="16">
        <f t="shared" si="18"/>
        <v>3446</v>
      </c>
      <c r="R127" s="16">
        <v>608</v>
      </c>
      <c r="S127" s="16">
        <v>2838</v>
      </c>
      <c r="T127" s="16">
        <f t="shared" si="19"/>
        <v>1491</v>
      </c>
      <c r="U127" s="16">
        <v>1432</v>
      </c>
      <c r="V127" s="16">
        <v>59</v>
      </c>
      <c r="W127" s="16"/>
      <c r="X127" s="16">
        <f t="shared" si="15"/>
        <v>24053</v>
      </c>
      <c r="Y127" s="16">
        <v>23623</v>
      </c>
      <c r="Z127" s="16">
        <v>430</v>
      </c>
      <c r="AA127" s="16"/>
      <c r="AB127" s="16">
        <v>5500</v>
      </c>
      <c r="AC127" s="16">
        <f t="shared" si="16"/>
        <v>21190</v>
      </c>
      <c r="AD127" s="16">
        <v>21190</v>
      </c>
      <c r="AE127" s="16"/>
      <c r="AF127" s="16"/>
      <c r="AG127" s="16"/>
      <c r="AH127" s="16">
        <v>1940</v>
      </c>
      <c r="AI127" s="16">
        <v>710</v>
      </c>
      <c r="AJ127" s="16">
        <v>2520</v>
      </c>
      <c r="AK127" s="16"/>
      <c r="AL127" s="16"/>
      <c r="AM127" s="16">
        <v>500</v>
      </c>
      <c r="AN127" s="16">
        <v>600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5">
        <v>4340</v>
      </c>
      <c r="BE127" s="11"/>
    </row>
    <row r="128" spans="1:57" ht="25.5">
      <c r="A128" s="13">
        <v>711001</v>
      </c>
      <c r="B128" s="14" t="s">
        <v>285</v>
      </c>
      <c r="C128" s="14" t="s">
        <v>286</v>
      </c>
      <c r="D128" s="15">
        <f t="shared" si="10"/>
        <v>1720</v>
      </c>
      <c r="E128" s="15">
        <v>1670</v>
      </c>
      <c r="F128" s="15"/>
      <c r="G128" s="15">
        <v>50</v>
      </c>
      <c r="H128" s="15"/>
      <c r="I128" s="15">
        <f t="shared" si="11"/>
        <v>3000</v>
      </c>
      <c r="J128" s="15">
        <v>3000</v>
      </c>
      <c r="K128" s="18"/>
      <c r="L128" s="15">
        <f t="shared" si="12"/>
        <v>39500</v>
      </c>
      <c r="M128" s="15">
        <f t="shared" si="13"/>
        <v>9210</v>
      </c>
      <c r="N128" s="15">
        <f t="shared" si="13"/>
        <v>35330</v>
      </c>
      <c r="O128" s="16">
        <f t="shared" si="14"/>
        <v>34360</v>
      </c>
      <c r="P128" s="16">
        <f t="shared" si="17"/>
        <v>4333</v>
      </c>
      <c r="Q128" s="16">
        <f t="shared" si="18"/>
        <v>1262</v>
      </c>
      <c r="R128" s="16">
        <v>1262</v>
      </c>
      <c r="S128" s="16"/>
      <c r="T128" s="16">
        <f t="shared" si="19"/>
        <v>3071</v>
      </c>
      <c r="U128" s="16">
        <v>3071</v>
      </c>
      <c r="V128" s="16"/>
      <c r="W128" s="16"/>
      <c r="X128" s="16">
        <f t="shared" si="15"/>
        <v>30027</v>
      </c>
      <c r="Y128" s="16">
        <v>29106</v>
      </c>
      <c r="Z128" s="16">
        <v>921</v>
      </c>
      <c r="AA128" s="16"/>
      <c r="AB128" s="16">
        <v>8740</v>
      </c>
      <c r="AC128" s="16">
        <f t="shared" si="16"/>
        <v>34090</v>
      </c>
      <c r="AD128" s="16">
        <v>34090</v>
      </c>
      <c r="AE128" s="16"/>
      <c r="AF128" s="16"/>
      <c r="AG128" s="16"/>
      <c r="AH128" s="16">
        <v>5140</v>
      </c>
      <c r="AI128" s="16">
        <v>470</v>
      </c>
      <c r="AJ128" s="16">
        <v>1240</v>
      </c>
      <c r="AK128" s="16">
        <v>700</v>
      </c>
      <c r="AL128" s="16">
        <v>700</v>
      </c>
      <c r="AM128" s="16">
        <v>2000</v>
      </c>
      <c r="AN128" s="16">
        <v>700</v>
      </c>
      <c r="AO128" s="16">
        <v>200</v>
      </c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5"/>
      <c r="BE128" s="11"/>
    </row>
    <row r="129" spans="1:57" ht="38.25">
      <c r="A129" s="13">
        <v>731002</v>
      </c>
      <c r="B129" s="14" t="s">
        <v>287</v>
      </c>
      <c r="C129" s="14" t="s">
        <v>288</v>
      </c>
      <c r="D129" s="15"/>
      <c r="E129" s="15"/>
      <c r="F129" s="15"/>
      <c r="G129" s="15"/>
      <c r="H129" s="15"/>
      <c r="I129" s="15"/>
      <c r="J129" s="15"/>
      <c r="K129" s="18"/>
      <c r="L129" s="15">
        <f t="shared" si="12"/>
        <v>6000</v>
      </c>
      <c r="M129" s="15">
        <f t="shared" si="13"/>
        <v>160</v>
      </c>
      <c r="N129" s="15">
        <f t="shared" si="13"/>
        <v>3560</v>
      </c>
      <c r="O129" s="16">
        <f t="shared" si="14"/>
        <v>5740</v>
      </c>
      <c r="P129" s="16"/>
      <c r="Q129" s="16"/>
      <c r="R129" s="16"/>
      <c r="S129" s="16"/>
      <c r="T129" s="16"/>
      <c r="U129" s="16"/>
      <c r="V129" s="16"/>
      <c r="W129" s="16"/>
      <c r="X129" s="16">
        <f t="shared" si="15"/>
        <v>5740</v>
      </c>
      <c r="Y129" s="16">
        <v>5740</v>
      </c>
      <c r="Z129" s="16"/>
      <c r="AA129" s="16"/>
      <c r="AB129" s="16">
        <v>140</v>
      </c>
      <c r="AC129" s="16">
        <f t="shared" si="16"/>
        <v>3110</v>
      </c>
      <c r="AD129" s="16">
        <v>3110</v>
      </c>
      <c r="AE129" s="16"/>
      <c r="AF129" s="16"/>
      <c r="AG129" s="16"/>
      <c r="AH129" s="16">
        <v>260</v>
      </c>
      <c r="AI129" s="16">
        <v>20</v>
      </c>
      <c r="AJ129" s="16">
        <v>450</v>
      </c>
      <c r="AK129" s="16"/>
      <c r="AL129" s="16"/>
      <c r="AM129" s="16">
        <v>300</v>
      </c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5"/>
      <c r="BE129" s="11"/>
    </row>
    <row r="130" spans="1:57" ht="38.25">
      <c r="A130" s="13">
        <v>741904</v>
      </c>
      <c r="B130" s="14" t="s">
        <v>289</v>
      </c>
      <c r="C130" s="14" t="s">
        <v>290</v>
      </c>
      <c r="D130" s="15"/>
      <c r="E130" s="15"/>
      <c r="F130" s="15"/>
      <c r="G130" s="15"/>
      <c r="H130" s="15"/>
      <c r="I130" s="15">
        <f>J130+K130</f>
        <v>150</v>
      </c>
      <c r="J130" s="15">
        <v>150</v>
      </c>
      <c r="K130" s="16"/>
      <c r="L130" s="15">
        <f t="shared" si="12"/>
        <v>5390</v>
      </c>
      <c r="M130" s="15">
        <f t="shared" si="13"/>
        <v>400</v>
      </c>
      <c r="N130" s="15">
        <f t="shared" si="13"/>
        <v>5950</v>
      </c>
      <c r="O130" s="16">
        <f t="shared" si="14"/>
        <v>5140</v>
      </c>
      <c r="P130" s="16"/>
      <c r="Q130" s="16"/>
      <c r="R130" s="16"/>
      <c r="S130" s="16"/>
      <c r="T130" s="16"/>
      <c r="U130" s="16"/>
      <c r="V130" s="16"/>
      <c r="W130" s="16"/>
      <c r="X130" s="16">
        <f t="shared" si="15"/>
        <v>5140</v>
      </c>
      <c r="Y130" s="16">
        <v>5140</v>
      </c>
      <c r="Z130" s="16"/>
      <c r="AA130" s="16"/>
      <c r="AB130" s="16">
        <v>200</v>
      </c>
      <c r="AC130" s="16">
        <f t="shared" si="16"/>
        <v>5810</v>
      </c>
      <c r="AD130" s="16">
        <v>5810</v>
      </c>
      <c r="AE130" s="16"/>
      <c r="AF130" s="16"/>
      <c r="AG130" s="16"/>
      <c r="AH130" s="16">
        <v>250</v>
      </c>
      <c r="AI130" s="16">
        <v>200</v>
      </c>
      <c r="AJ130" s="16">
        <v>140</v>
      </c>
      <c r="AK130" s="16"/>
      <c r="AL130" s="16"/>
      <c r="AM130" s="16">
        <v>500</v>
      </c>
      <c r="AN130" s="16">
        <v>300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5"/>
      <c r="BE130" s="11"/>
    </row>
    <row r="131" spans="1:57" ht="38.25">
      <c r="A131" s="13">
        <v>761907</v>
      </c>
      <c r="B131" s="14" t="s">
        <v>291</v>
      </c>
      <c r="C131" s="14" t="s">
        <v>292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5"/>
      <c r="BE131" s="11"/>
    </row>
    <row r="132" spans="1:57" ht="25.5">
      <c r="A132" s="13">
        <v>801926</v>
      </c>
      <c r="B132" s="14" t="s">
        <v>293</v>
      </c>
      <c r="C132" s="14" t="s">
        <v>294</v>
      </c>
      <c r="D132" s="15">
        <f t="shared" si="10"/>
        <v>20</v>
      </c>
      <c r="E132" s="15">
        <v>20</v>
      </c>
      <c r="F132" s="15"/>
      <c r="G132" s="15"/>
      <c r="H132" s="15"/>
      <c r="I132" s="15">
        <f t="shared" si="11"/>
        <v>200</v>
      </c>
      <c r="J132" s="15">
        <v>200</v>
      </c>
      <c r="K132" s="15"/>
      <c r="L132" s="15">
        <f t="shared" si="12"/>
        <v>100</v>
      </c>
      <c r="M132" s="15"/>
      <c r="N132" s="15">
        <f t="shared" si="13"/>
        <v>70</v>
      </c>
      <c r="O132" s="16">
        <f t="shared" si="14"/>
        <v>100</v>
      </c>
      <c r="P132" s="16"/>
      <c r="Q132" s="16"/>
      <c r="R132" s="16"/>
      <c r="S132" s="16"/>
      <c r="T132" s="16"/>
      <c r="U132" s="16"/>
      <c r="V132" s="16"/>
      <c r="W132" s="16"/>
      <c r="X132" s="16">
        <f t="shared" si="15"/>
        <v>100</v>
      </c>
      <c r="Y132" s="16">
        <v>100</v>
      </c>
      <c r="Z132" s="16"/>
      <c r="AA132" s="16"/>
      <c r="AB132" s="16"/>
      <c r="AC132" s="16">
        <f t="shared" si="16"/>
        <v>70</v>
      </c>
      <c r="AD132" s="16">
        <v>70</v>
      </c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5"/>
      <c r="BE132" s="11"/>
    </row>
    <row r="133" spans="1:57" ht="25.5">
      <c r="A133" s="13">
        <v>801933</v>
      </c>
      <c r="B133" s="14" t="s">
        <v>295</v>
      </c>
      <c r="C133" s="14" t="s">
        <v>296</v>
      </c>
      <c r="D133" s="15">
        <f t="shared" si="10"/>
        <v>20</v>
      </c>
      <c r="E133" s="15">
        <v>20</v>
      </c>
      <c r="F133" s="15"/>
      <c r="G133" s="15"/>
      <c r="H133" s="15"/>
      <c r="I133" s="15">
        <f t="shared" si="11"/>
        <v>40</v>
      </c>
      <c r="J133" s="15">
        <v>40</v>
      </c>
      <c r="K133" s="18"/>
      <c r="L133" s="15">
        <f t="shared" si="12"/>
        <v>3110</v>
      </c>
      <c r="M133" s="15"/>
      <c r="N133" s="15">
        <f t="shared" si="13"/>
        <v>28580</v>
      </c>
      <c r="O133" s="16">
        <f t="shared" si="14"/>
        <v>2110</v>
      </c>
      <c r="P133" s="16"/>
      <c r="Q133" s="16"/>
      <c r="R133" s="16"/>
      <c r="S133" s="16"/>
      <c r="T133" s="16"/>
      <c r="U133" s="16"/>
      <c r="V133" s="16"/>
      <c r="W133" s="16"/>
      <c r="X133" s="16">
        <f t="shared" si="15"/>
        <v>2110</v>
      </c>
      <c r="Y133" s="16">
        <v>2110</v>
      </c>
      <c r="Z133" s="16"/>
      <c r="AA133" s="16"/>
      <c r="AB133" s="16"/>
      <c r="AC133" s="16">
        <f t="shared" si="16"/>
        <v>28580</v>
      </c>
      <c r="AD133" s="16">
        <v>28580</v>
      </c>
      <c r="AE133" s="16"/>
      <c r="AF133" s="16"/>
      <c r="AG133" s="16"/>
      <c r="AH133" s="16">
        <v>1000</v>
      </c>
      <c r="AI133" s="16"/>
      <c r="AJ133" s="16"/>
      <c r="AK133" s="16"/>
      <c r="AL133" s="16"/>
      <c r="AM133" s="16">
        <v>2600</v>
      </c>
      <c r="AN133" s="16">
        <v>400</v>
      </c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5"/>
      <c r="BE133" s="11"/>
    </row>
    <row r="134" spans="1:57">
      <c r="A134" s="13">
        <v>801934</v>
      </c>
      <c r="B134" s="14" t="s">
        <v>297</v>
      </c>
      <c r="C134" s="14" t="s">
        <v>298</v>
      </c>
      <c r="D134" s="15"/>
      <c r="E134" s="15"/>
      <c r="F134" s="15"/>
      <c r="G134" s="15"/>
      <c r="H134" s="15"/>
      <c r="I134" s="15">
        <f t="shared" si="11"/>
        <v>10</v>
      </c>
      <c r="J134" s="15">
        <v>10</v>
      </c>
      <c r="K134" s="16"/>
      <c r="L134" s="15"/>
      <c r="M134" s="15"/>
      <c r="N134" s="15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5"/>
      <c r="BE134" s="11"/>
    </row>
    <row r="135" spans="1:57" ht="25.5">
      <c r="A135" s="13">
        <v>801942</v>
      </c>
      <c r="B135" s="14" t="s">
        <v>299</v>
      </c>
      <c r="C135" s="14" t="s">
        <v>300</v>
      </c>
      <c r="D135" s="15">
        <f t="shared" si="10"/>
        <v>400</v>
      </c>
      <c r="E135" s="15">
        <v>400</v>
      </c>
      <c r="F135" s="15"/>
      <c r="G135" s="15"/>
      <c r="H135" s="15"/>
      <c r="I135" s="15">
        <f t="shared" si="11"/>
        <v>550</v>
      </c>
      <c r="J135" s="15">
        <v>550</v>
      </c>
      <c r="K135" s="15"/>
      <c r="L135" s="15"/>
      <c r="M135" s="15"/>
      <c r="N135" s="15">
        <f t="shared" si="13"/>
        <v>300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>
        <f t="shared" si="16"/>
        <v>300</v>
      </c>
      <c r="AD135" s="16">
        <v>300</v>
      </c>
      <c r="AE135" s="16"/>
      <c r="AF135" s="16"/>
      <c r="AG135" s="16"/>
      <c r="AH135" s="16"/>
      <c r="AI135" s="16"/>
      <c r="AJ135" s="16"/>
      <c r="AK135" s="16">
        <v>1000</v>
      </c>
      <c r="AL135" s="16"/>
      <c r="AM135" s="16">
        <v>300</v>
      </c>
      <c r="AN135" s="16">
        <v>100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5"/>
      <c r="BE135" s="11"/>
    </row>
    <row r="136" spans="1:57" ht="25.5">
      <c r="A136" s="13">
        <v>801943</v>
      </c>
      <c r="B136" s="14" t="s">
        <v>301</v>
      </c>
      <c r="C136" s="14" t="s">
        <v>301</v>
      </c>
      <c r="D136" s="15"/>
      <c r="E136" s="15"/>
      <c r="F136" s="15"/>
      <c r="G136" s="15"/>
      <c r="H136" s="15"/>
      <c r="I136" s="15">
        <f t="shared" si="11"/>
        <v>55</v>
      </c>
      <c r="J136" s="15">
        <v>55</v>
      </c>
      <c r="K136" s="18"/>
      <c r="L136" s="15"/>
      <c r="M136" s="15"/>
      <c r="N136" s="15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5"/>
      <c r="BE136" s="11"/>
    </row>
    <row r="137" spans="1:57" ht="25.5">
      <c r="A137" s="13">
        <v>801947</v>
      </c>
      <c r="B137" s="14" t="s">
        <v>302</v>
      </c>
      <c r="C137" s="14" t="s">
        <v>303</v>
      </c>
      <c r="D137" s="15">
        <f t="shared" si="10"/>
        <v>20</v>
      </c>
      <c r="E137" s="15">
        <v>20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5"/>
      <c r="BE137" s="11"/>
    </row>
    <row r="138" spans="1:57" ht="25.5">
      <c r="A138" s="13">
        <v>801949</v>
      </c>
      <c r="B138" s="14" t="s">
        <v>304</v>
      </c>
      <c r="C138" s="14" t="s">
        <v>305</v>
      </c>
      <c r="D138" s="15"/>
      <c r="E138" s="15"/>
      <c r="F138" s="15"/>
      <c r="G138" s="15"/>
      <c r="H138" s="15"/>
      <c r="I138" s="15">
        <f t="shared" si="11"/>
        <v>1000</v>
      </c>
      <c r="J138" s="15">
        <v>1000</v>
      </c>
      <c r="K138" s="18"/>
      <c r="L138" s="15">
        <f t="shared" si="12"/>
        <v>2500</v>
      </c>
      <c r="M138" s="15"/>
      <c r="N138" s="15">
        <f t="shared" si="13"/>
        <v>1570</v>
      </c>
      <c r="O138" s="16">
        <f t="shared" si="14"/>
        <v>2500</v>
      </c>
      <c r="P138" s="16"/>
      <c r="Q138" s="16"/>
      <c r="R138" s="16"/>
      <c r="S138" s="16"/>
      <c r="T138" s="16"/>
      <c r="U138" s="16"/>
      <c r="V138" s="16"/>
      <c r="W138" s="16"/>
      <c r="X138" s="16">
        <f t="shared" si="15"/>
        <v>2500</v>
      </c>
      <c r="Y138" s="16">
        <v>2500</v>
      </c>
      <c r="Z138" s="16"/>
      <c r="AA138" s="16"/>
      <c r="AB138" s="16"/>
      <c r="AC138" s="16">
        <f t="shared" si="16"/>
        <v>1570</v>
      </c>
      <c r="AD138" s="16">
        <v>1570</v>
      </c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5"/>
      <c r="BE138" s="11"/>
    </row>
    <row r="139" spans="1:57">
      <c r="A139" s="13">
        <v>801951</v>
      </c>
      <c r="B139" s="14" t="s">
        <v>306</v>
      </c>
      <c r="C139" s="14" t="s">
        <v>307</v>
      </c>
      <c r="D139" s="15"/>
      <c r="E139" s="15"/>
      <c r="F139" s="15"/>
      <c r="G139" s="15"/>
      <c r="H139" s="15"/>
      <c r="I139" s="15">
        <f t="shared" si="11"/>
        <v>20</v>
      </c>
      <c r="J139" s="15">
        <v>20</v>
      </c>
      <c r="K139" s="18"/>
      <c r="L139" s="15">
        <f t="shared" si="12"/>
        <v>450</v>
      </c>
      <c r="M139" s="15">
        <f t="shared" si="13"/>
        <v>730</v>
      </c>
      <c r="N139" s="15">
        <f t="shared" si="13"/>
        <v>2500</v>
      </c>
      <c r="O139" s="16">
        <f t="shared" si="14"/>
        <v>450</v>
      </c>
      <c r="P139" s="16"/>
      <c r="Q139" s="16"/>
      <c r="R139" s="16"/>
      <c r="S139" s="16"/>
      <c r="T139" s="16"/>
      <c r="U139" s="16"/>
      <c r="V139" s="16"/>
      <c r="W139" s="16"/>
      <c r="X139" s="16">
        <f t="shared" si="15"/>
        <v>450</v>
      </c>
      <c r="Y139" s="16">
        <v>450</v>
      </c>
      <c r="Z139" s="16"/>
      <c r="AA139" s="16"/>
      <c r="AB139" s="16">
        <v>730</v>
      </c>
      <c r="AC139" s="16">
        <f t="shared" si="16"/>
        <v>2500</v>
      </c>
      <c r="AD139" s="16">
        <v>2500</v>
      </c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5"/>
      <c r="BE139" s="11"/>
    </row>
    <row r="140" spans="1:57" ht="38.25">
      <c r="A140" s="13">
        <v>804501</v>
      </c>
      <c r="B140" s="14" t="s">
        <v>308</v>
      </c>
      <c r="C140" s="14" t="s">
        <v>309</v>
      </c>
      <c r="D140" s="15"/>
      <c r="E140" s="15"/>
      <c r="F140" s="15"/>
      <c r="G140" s="15"/>
      <c r="H140" s="15"/>
      <c r="I140" s="15"/>
      <c r="J140" s="15"/>
      <c r="K140" s="18"/>
      <c r="L140" s="15">
        <f t="shared" ref="L140:L183" si="20">O140+AH140</f>
        <v>200</v>
      </c>
      <c r="M140" s="15"/>
      <c r="N140" s="15">
        <f t="shared" ref="N140:N183" si="21">AC140+AJ140</f>
        <v>1990</v>
      </c>
      <c r="O140" s="16">
        <f t="shared" ref="O140:O183" si="22">P140+X140</f>
        <v>200</v>
      </c>
      <c r="P140" s="16"/>
      <c r="Q140" s="16"/>
      <c r="R140" s="16"/>
      <c r="S140" s="16"/>
      <c r="T140" s="16"/>
      <c r="U140" s="16"/>
      <c r="V140" s="16"/>
      <c r="W140" s="16"/>
      <c r="X140" s="16">
        <f t="shared" ref="X140:X183" si="23">Y140+Z140+AA140</f>
        <v>200</v>
      </c>
      <c r="Y140" s="16">
        <v>200</v>
      </c>
      <c r="Z140" s="16"/>
      <c r="AA140" s="16"/>
      <c r="AB140" s="16"/>
      <c r="AC140" s="16">
        <f t="shared" ref="AC140:AC183" si="24">AD140+AE140+AF140+AG140</f>
        <v>1990</v>
      </c>
      <c r="AD140" s="16">
        <v>1990</v>
      </c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5"/>
      <c r="BE140" s="11"/>
    </row>
    <row r="141" spans="1:57" ht="25.5">
      <c r="A141" s="13">
        <v>804504</v>
      </c>
      <c r="B141" s="14" t="s">
        <v>310</v>
      </c>
      <c r="C141" s="14" t="s">
        <v>311</v>
      </c>
      <c r="D141" s="15"/>
      <c r="E141" s="15"/>
      <c r="F141" s="15"/>
      <c r="G141" s="15"/>
      <c r="H141" s="15"/>
      <c r="I141" s="15">
        <f t="shared" ref="I141:I183" si="25">J141+K141</f>
        <v>400</v>
      </c>
      <c r="J141" s="15">
        <v>400</v>
      </c>
      <c r="K141" s="15"/>
      <c r="L141" s="15">
        <f t="shared" si="20"/>
        <v>28960</v>
      </c>
      <c r="M141" s="15">
        <f t="shared" ref="M141:M183" si="26">AB141+AI141</f>
        <v>140</v>
      </c>
      <c r="N141" s="15">
        <f t="shared" si="21"/>
        <v>26490</v>
      </c>
      <c r="O141" s="16">
        <f t="shared" si="22"/>
        <v>28360</v>
      </c>
      <c r="P141" s="16"/>
      <c r="Q141" s="16"/>
      <c r="R141" s="16"/>
      <c r="S141" s="16"/>
      <c r="T141" s="16"/>
      <c r="U141" s="16"/>
      <c r="V141" s="16"/>
      <c r="W141" s="16"/>
      <c r="X141" s="16">
        <f t="shared" si="23"/>
        <v>28360</v>
      </c>
      <c r="Y141" s="16">
        <v>28360</v>
      </c>
      <c r="Z141" s="16"/>
      <c r="AA141" s="16"/>
      <c r="AB141" s="16">
        <v>140</v>
      </c>
      <c r="AC141" s="16">
        <f t="shared" si="24"/>
        <v>26190</v>
      </c>
      <c r="AD141" s="16">
        <v>26190</v>
      </c>
      <c r="AE141" s="16"/>
      <c r="AF141" s="16"/>
      <c r="AG141" s="16"/>
      <c r="AH141" s="16">
        <v>600</v>
      </c>
      <c r="AI141" s="16"/>
      <c r="AJ141" s="16">
        <v>300</v>
      </c>
      <c r="AK141" s="16"/>
      <c r="AL141" s="16"/>
      <c r="AM141" s="16">
        <v>600</v>
      </c>
      <c r="AN141" s="16">
        <v>500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5"/>
      <c r="BE141" s="11"/>
    </row>
    <row r="142" spans="1:57">
      <c r="A142" s="13">
        <v>805304</v>
      </c>
      <c r="B142" s="14" t="s">
        <v>312</v>
      </c>
      <c r="C142" s="14" t="s">
        <v>313</v>
      </c>
      <c r="D142" s="15"/>
      <c r="E142" s="15"/>
      <c r="F142" s="15"/>
      <c r="G142" s="15"/>
      <c r="H142" s="15"/>
      <c r="I142" s="15"/>
      <c r="J142" s="15"/>
      <c r="K142" s="15"/>
      <c r="L142" s="15">
        <f t="shared" si="20"/>
        <v>1470</v>
      </c>
      <c r="M142" s="15">
        <f t="shared" si="26"/>
        <v>910</v>
      </c>
      <c r="N142" s="15">
        <f t="shared" si="21"/>
        <v>120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>
        <v>1470</v>
      </c>
      <c r="AI142" s="16">
        <v>910</v>
      </c>
      <c r="AJ142" s="16">
        <v>120</v>
      </c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5"/>
      <c r="BE142" s="11"/>
    </row>
    <row r="143" spans="1:57" ht="25.5">
      <c r="A143" s="13">
        <v>805305</v>
      </c>
      <c r="B143" s="14" t="s">
        <v>314</v>
      </c>
      <c r="C143" s="14" t="s">
        <v>315</v>
      </c>
      <c r="D143" s="15"/>
      <c r="E143" s="15"/>
      <c r="F143" s="15"/>
      <c r="G143" s="15"/>
      <c r="H143" s="15"/>
      <c r="I143" s="15"/>
      <c r="J143" s="15"/>
      <c r="K143" s="16"/>
      <c r="L143" s="15">
        <f t="shared" si="20"/>
        <v>320</v>
      </c>
      <c r="M143" s="15">
        <f t="shared" si="26"/>
        <v>10</v>
      </c>
      <c r="N143" s="15">
        <f t="shared" si="21"/>
        <v>490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>
        <v>320</v>
      </c>
      <c r="AI143" s="16">
        <v>10</v>
      </c>
      <c r="AJ143" s="16">
        <v>490</v>
      </c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5"/>
      <c r="BE143" s="11"/>
    </row>
    <row r="144" spans="1:57" ht="25.5">
      <c r="A144" s="13">
        <v>805306</v>
      </c>
      <c r="B144" s="14" t="s">
        <v>316</v>
      </c>
      <c r="C144" s="14" t="s">
        <v>317</v>
      </c>
      <c r="D144" s="15"/>
      <c r="E144" s="15"/>
      <c r="F144" s="15"/>
      <c r="G144" s="15"/>
      <c r="H144" s="15"/>
      <c r="I144" s="15"/>
      <c r="J144" s="15"/>
      <c r="K144" s="15"/>
      <c r="L144" s="15">
        <f t="shared" si="20"/>
        <v>190</v>
      </c>
      <c r="M144" s="15">
        <f t="shared" si="26"/>
        <v>10</v>
      </c>
      <c r="N144" s="15">
        <f t="shared" si="21"/>
        <v>770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>
        <v>190</v>
      </c>
      <c r="AI144" s="16">
        <v>10</v>
      </c>
      <c r="AJ144" s="16">
        <v>770</v>
      </c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5"/>
      <c r="BE144" s="11"/>
    </row>
    <row r="145" spans="1:57">
      <c r="A145" s="13">
        <v>805307</v>
      </c>
      <c r="B145" s="14" t="s">
        <v>318</v>
      </c>
      <c r="C145" s="14" t="s">
        <v>319</v>
      </c>
      <c r="D145" s="15"/>
      <c r="E145" s="15"/>
      <c r="F145" s="15"/>
      <c r="G145" s="15"/>
      <c r="H145" s="15"/>
      <c r="I145" s="15"/>
      <c r="J145" s="15"/>
      <c r="K145" s="15"/>
      <c r="L145" s="15">
        <f t="shared" si="20"/>
        <v>600</v>
      </c>
      <c r="M145" s="15">
        <f t="shared" si="26"/>
        <v>1040</v>
      </c>
      <c r="N145" s="15">
        <f t="shared" si="21"/>
        <v>1110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>
        <v>600</v>
      </c>
      <c r="AI145" s="16">
        <v>1040</v>
      </c>
      <c r="AJ145" s="16">
        <v>1110</v>
      </c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5"/>
      <c r="BE145" s="11"/>
    </row>
    <row r="146" spans="1:57">
      <c r="A146" s="13">
        <v>805311</v>
      </c>
      <c r="B146" s="14" t="s">
        <v>375</v>
      </c>
      <c r="C146" s="14" t="s">
        <v>376</v>
      </c>
      <c r="D146" s="15"/>
      <c r="E146" s="15"/>
      <c r="F146" s="15"/>
      <c r="G146" s="15"/>
      <c r="H146" s="15"/>
      <c r="I146" s="15"/>
      <c r="J146" s="15"/>
      <c r="K146" s="18"/>
      <c r="L146" s="15">
        <f t="shared" si="20"/>
        <v>450</v>
      </c>
      <c r="M146" s="15">
        <f t="shared" si="26"/>
        <v>4100</v>
      </c>
      <c r="N146" s="15">
        <f t="shared" si="21"/>
        <v>10350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>
        <v>450</v>
      </c>
      <c r="AI146" s="16">
        <v>4100</v>
      </c>
      <c r="AJ146" s="16">
        <v>10350</v>
      </c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5"/>
      <c r="BE146" s="11"/>
    </row>
    <row r="147" spans="1:57">
      <c r="A147" s="13">
        <v>805313</v>
      </c>
      <c r="B147" s="14" t="s">
        <v>377</v>
      </c>
      <c r="C147" s="14" t="s">
        <v>378</v>
      </c>
      <c r="D147" s="15"/>
      <c r="E147" s="15"/>
      <c r="F147" s="15"/>
      <c r="G147" s="15"/>
      <c r="H147" s="15"/>
      <c r="I147" s="15"/>
      <c r="J147" s="15"/>
      <c r="K147" s="18"/>
      <c r="L147" s="15"/>
      <c r="M147" s="15"/>
      <c r="N147" s="15">
        <f t="shared" si="21"/>
        <v>1370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>
        <v>1370</v>
      </c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5"/>
      <c r="BE147" s="11"/>
    </row>
    <row r="148" spans="1:57">
      <c r="A148" s="13">
        <v>805318</v>
      </c>
      <c r="B148" s="14" t="s">
        <v>320</v>
      </c>
      <c r="C148" s="14" t="s">
        <v>321</v>
      </c>
      <c r="D148" s="15"/>
      <c r="E148" s="15"/>
      <c r="F148" s="15"/>
      <c r="G148" s="15"/>
      <c r="H148" s="15"/>
      <c r="I148" s="15"/>
      <c r="J148" s="15"/>
      <c r="K148" s="15"/>
      <c r="L148" s="15">
        <f t="shared" si="20"/>
        <v>2200</v>
      </c>
      <c r="M148" s="15">
        <f t="shared" si="26"/>
        <v>670</v>
      </c>
      <c r="N148" s="15">
        <f t="shared" si="21"/>
        <v>1520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>
        <v>2200</v>
      </c>
      <c r="AI148" s="16">
        <v>670</v>
      </c>
      <c r="AJ148" s="16">
        <v>1520</v>
      </c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5"/>
      <c r="BE148" s="11"/>
    </row>
    <row r="149" spans="1:57">
      <c r="A149" s="13">
        <v>805333</v>
      </c>
      <c r="B149" s="14" t="s">
        <v>322</v>
      </c>
      <c r="C149" s="14" t="s">
        <v>323</v>
      </c>
      <c r="D149" s="15"/>
      <c r="E149" s="15"/>
      <c r="F149" s="15"/>
      <c r="G149" s="15"/>
      <c r="H149" s="15"/>
      <c r="I149" s="15"/>
      <c r="J149" s="15"/>
      <c r="K149" s="15"/>
      <c r="L149" s="15">
        <f t="shared" si="20"/>
        <v>2100</v>
      </c>
      <c r="M149" s="15">
        <f t="shared" si="26"/>
        <v>900</v>
      </c>
      <c r="N149" s="15">
        <f t="shared" si="21"/>
        <v>860</v>
      </c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>
        <v>2100</v>
      </c>
      <c r="AI149" s="16">
        <v>900</v>
      </c>
      <c r="AJ149" s="16">
        <v>860</v>
      </c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5"/>
      <c r="BE149" s="11"/>
    </row>
    <row r="150" spans="1:57" ht="38.25">
      <c r="A150" s="13">
        <v>805915</v>
      </c>
      <c r="B150" s="14" t="s">
        <v>324</v>
      </c>
      <c r="C150" s="14" t="s">
        <v>325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>
        <v>1000</v>
      </c>
      <c r="AL150" s="16">
        <v>1000</v>
      </c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5"/>
      <c r="BE150" s="11"/>
    </row>
    <row r="151" spans="1:57" ht="25.5">
      <c r="A151" s="13">
        <v>805934</v>
      </c>
      <c r="B151" s="14" t="s">
        <v>326</v>
      </c>
      <c r="C151" s="14" t="s">
        <v>327</v>
      </c>
      <c r="D151" s="15"/>
      <c r="E151" s="15"/>
      <c r="F151" s="15"/>
      <c r="G151" s="15"/>
      <c r="H151" s="15"/>
      <c r="I151" s="15">
        <f t="shared" si="25"/>
        <v>1680</v>
      </c>
      <c r="J151" s="15"/>
      <c r="K151" s="18">
        <v>1680</v>
      </c>
      <c r="L151" s="15">
        <f t="shared" si="20"/>
        <v>900</v>
      </c>
      <c r="M151" s="15"/>
      <c r="N151" s="15">
        <f t="shared" si="21"/>
        <v>220</v>
      </c>
      <c r="O151" s="16">
        <f t="shared" si="22"/>
        <v>900</v>
      </c>
      <c r="P151" s="16"/>
      <c r="Q151" s="16"/>
      <c r="R151" s="16"/>
      <c r="S151" s="16"/>
      <c r="T151" s="16"/>
      <c r="U151" s="16"/>
      <c r="V151" s="16"/>
      <c r="W151" s="16"/>
      <c r="X151" s="16">
        <f t="shared" si="23"/>
        <v>900</v>
      </c>
      <c r="Y151" s="16">
        <v>900</v>
      </c>
      <c r="Z151" s="16"/>
      <c r="AA151" s="16"/>
      <c r="AB151" s="16"/>
      <c r="AC151" s="16">
        <f t="shared" si="24"/>
        <v>220</v>
      </c>
      <c r="AD151" s="16">
        <v>100</v>
      </c>
      <c r="AE151" s="16"/>
      <c r="AF151" s="16"/>
      <c r="AG151" s="16">
        <v>120</v>
      </c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5"/>
      <c r="BE151" s="11"/>
    </row>
    <row r="152" spans="1:57" ht="25.5">
      <c r="A152" s="13">
        <v>805935</v>
      </c>
      <c r="B152" s="14" t="s">
        <v>328</v>
      </c>
      <c r="C152" s="14" t="s">
        <v>329</v>
      </c>
      <c r="D152" s="15"/>
      <c r="E152" s="15"/>
      <c r="F152" s="15"/>
      <c r="G152" s="15"/>
      <c r="H152" s="15"/>
      <c r="I152" s="15"/>
      <c r="J152" s="15"/>
      <c r="K152" s="18"/>
      <c r="L152" s="15"/>
      <c r="M152" s="15"/>
      <c r="N152" s="15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>
        <v>600</v>
      </c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5"/>
      <c r="BE152" s="11"/>
    </row>
    <row r="153" spans="1:57" ht="38.25">
      <c r="A153" s="13">
        <v>805937</v>
      </c>
      <c r="B153" s="14" t="s">
        <v>330</v>
      </c>
      <c r="C153" s="14" t="s">
        <v>331</v>
      </c>
      <c r="D153" s="15"/>
      <c r="E153" s="15"/>
      <c r="F153" s="15"/>
      <c r="G153" s="15"/>
      <c r="H153" s="15"/>
      <c r="I153" s="15">
        <f t="shared" si="25"/>
        <v>150</v>
      </c>
      <c r="J153" s="15">
        <v>150</v>
      </c>
      <c r="K153" s="16"/>
      <c r="L153" s="15">
        <f t="shared" si="20"/>
        <v>50</v>
      </c>
      <c r="M153" s="15"/>
      <c r="N153" s="15">
        <f t="shared" si="21"/>
        <v>20</v>
      </c>
      <c r="O153" s="16">
        <f t="shared" si="22"/>
        <v>50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23"/>
        <v>50</v>
      </c>
      <c r="Y153" s="16">
        <v>50</v>
      </c>
      <c r="Z153" s="16"/>
      <c r="AA153" s="16"/>
      <c r="AB153" s="16"/>
      <c r="AC153" s="16">
        <f t="shared" si="24"/>
        <v>20</v>
      </c>
      <c r="AD153" s="16">
        <v>20</v>
      </c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5"/>
      <c r="BE153" s="11"/>
    </row>
    <row r="154" spans="1:57" ht="25.5">
      <c r="A154" s="13">
        <v>805938</v>
      </c>
      <c r="B154" s="14" t="s">
        <v>332</v>
      </c>
      <c r="C154" s="14" t="s">
        <v>333</v>
      </c>
      <c r="D154" s="15"/>
      <c r="E154" s="15"/>
      <c r="F154" s="15"/>
      <c r="G154" s="15"/>
      <c r="H154" s="15"/>
      <c r="I154" s="15">
        <f t="shared" si="25"/>
        <v>200</v>
      </c>
      <c r="J154" s="15">
        <v>200</v>
      </c>
      <c r="K154" s="15"/>
      <c r="L154" s="15">
        <f t="shared" si="20"/>
        <v>2330</v>
      </c>
      <c r="M154" s="15">
        <f t="shared" si="26"/>
        <v>1380</v>
      </c>
      <c r="N154" s="15">
        <f t="shared" si="21"/>
        <v>16730</v>
      </c>
      <c r="O154" s="16">
        <f t="shared" si="22"/>
        <v>2330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23"/>
        <v>2330</v>
      </c>
      <c r="Y154" s="16">
        <v>2330</v>
      </c>
      <c r="Z154" s="16"/>
      <c r="AA154" s="16"/>
      <c r="AB154" s="16">
        <v>1380</v>
      </c>
      <c r="AC154" s="16">
        <f t="shared" si="24"/>
        <v>16730</v>
      </c>
      <c r="AD154" s="16">
        <v>16730</v>
      </c>
      <c r="AE154" s="16"/>
      <c r="AF154" s="16"/>
      <c r="AG154" s="16"/>
      <c r="AH154" s="16"/>
      <c r="AI154" s="16"/>
      <c r="AJ154" s="16"/>
      <c r="AK154" s="16"/>
      <c r="AL154" s="16"/>
      <c r="AM154" s="16">
        <v>600</v>
      </c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5"/>
      <c r="BE154" s="11"/>
    </row>
    <row r="155" spans="1:57" ht="25.5">
      <c r="A155" s="13">
        <v>805950</v>
      </c>
      <c r="B155" s="14" t="s">
        <v>334</v>
      </c>
      <c r="C155" s="14" t="s">
        <v>335</v>
      </c>
      <c r="D155" s="15"/>
      <c r="E155" s="15"/>
      <c r="F155" s="15"/>
      <c r="G155" s="15"/>
      <c r="H155" s="15"/>
      <c r="I155" s="15">
        <f t="shared" si="25"/>
        <v>350</v>
      </c>
      <c r="J155" s="15">
        <v>350</v>
      </c>
      <c r="K155" s="15"/>
      <c r="L155" s="15">
        <f t="shared" si="20"/>
        <v>660</v>
      </c>
      <c r="M155" s="15"/>
      <c r="N155" s="15">
        <f t="shared" si="21"/>
        <v>470</v>
      </c>
      <c r="O155" s="16">
        <f t="shared" si="22"/>
        <v>660</v>
      </c>
      <c r="P155" s="16"/>
      <c r="Q155" s="16"/>
      <c r="R155" s="16"/>
      <c r="S155" s="16"/>
      <c r="T155" s="16"/>
      <c r="U155" s="16"/>
      <c r="V155" s="16"/>
      <c r="W155" s="16"/>
      <c r="X155" s="16">
        <f t="shared" si="23"/>
        <v>660</v>
      </c>
      <c r="Y155" s="16">
        <v>660</v>
      </c>
      <c r="Z155" s="16"/>
      <c r="AA155" s="16"/>
      <c r="AB155" s="16"/>
      <c r="AC155" s="16">
        <f t="shared" si="24"/>
        <v>470</v>
      </c>
      <c r="AD155" s="16">
        <v>470</v>
      </c>
      <c r="AE155" s="16"/>
      <c r="AF155" s="16"/>
      <c r="AG155" s="16"/>
      <c r="AH155" s="16"/>
      <c r="AI155" s="16"/>
      <c r="AJ155" s="16"/>
      <c r="AK155" s="16"/>
      <c r="AL155" s="16">
        <v>200</v>
      </c>
      <c r="AM155" s="16">
        <v>300</v>
      </c>
      <c r="AN155" s="16">
        <v>300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5"/>
      <c r="BE155" s="11"/>
    </row>
    <row r="156" spans="1:57" ht="38.25">
      <c r="A156" s="13">
        <v>805951</v>
      </c>
      <c r="B156" s="14" t="s">
        <v>336</v>
      </c>
      <c r="C156" s="14" t="s">
        <v>337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>
        <v>600</v>
      </c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5"/>
      <c r="BE156" s="11"/>
    </row>
    <row r="157" spans="1:57" ht="25.5">
      <c r="A157" s="13">
        <v>805952</v>
      </c>
      <c r="B157" s="14" t="s">
        <v>338</v>
      </c>
      <c r="C157" s="14" t="s">
        <v>339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5"/>
      <c r="BE157" s="11"/>
    </row>
    <row r="158" spans="1:57" ht="25.5">
      <c r="A158" s="13">
        <v>805953</v>
      </c>
      <c r="B158" s="14" t="s">
        <v>340</v>
      </c>
      <c r="C158" s="14" t="s">
        <v>341</v>
      </c>
      <c r="D158" s="15"/>
      <c r="E158" s="15"/>
      <c r="F158" s="15"/>
      <c r="G158" s="15"/>
      <c r="H158" s="15"/>
      <c r="I158" s="15">
        <f t="shared" si="25"/>
        <v>720</v>
      </c>
      <c r="J158" s="15"/>
      <c r="K158" s="18">
        <v>720</v>
      </c>
      <c r="L158" s="15">
        <f t="shared" si="20"/>
        <v>400</v>
      </c>
      <c r="M158" s="15"/>
      <c r="N158" s="15"/>
      <c r="O158" s="16">
        <f t="shared" si="22"/>
        <v>400</v>
      </c>
      <c r="P158" s="16"/>
      <c r="Q158" s="16"/>
      <c r="R158" s="16"/>
      <c r="S158" s="16"/>
      <c r="T158" s="16"/>
      <c r="U158" s="16"/>
      <c r="V158" s="16"/>
      <c r="W158" s="16"/>
      <c r="X158" s="16">
        <f t="shared" si="23"/>
        <v>400</v>
      </c>
      <c r="Y158" s="16">
        <v>400</v>
      </c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5"/>
      <c r="BE158" s="11"/>
    </row>
    <row r="159" spans="1:57">
      <c r="A159" s="13">
        <v>805955</v>
      </c>
      <c r="B159" s="14" t="s">
        <v>342</v>
      </c>
      <c r="C159" s="14" t="s">
        <v>343</v>
      </c>
      <c r="D159" s="15"/>
      <c r="E159" s="15"/>
      <c r="F159" s="15"/>
      <c r="G159" s="15"/>
      <c r="H159" s="15"/>
      <c r="I159" s="15"/>
      <c r="J159" s="15"/>
      <c r="K159" s="18"/>
      <c r="L159" s="15"/>
      <c r="M159" s="15"/>
      <c r="N159" s="15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>
        <v>800</v>
      </c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5"/>
      <c r="BE159" s="11"/>
    </row>
    <row r="160" spans="1:57" ht="25.5">
      <c r="A160" s="13">
        <v>805956</v>
      </c>
      <c r="B160" s="14" t="s">
        <v>344</v>
      </c>
      <c r="C160" s="14" t="s">
        <v>345</v>
      </c>
      <c r="D160" s="15"/>
      <c r="E160" s="15"/>
      <c r="F160" s="15"/>
      <c r="G160" s="15"/>
      <c r="H160" s="15"/>
      <c r="I160" s="15"/>
      <c r="J160" s="15"/>
      <c r="K160" s="18"/>
      <c r="L160" s="15"/>
      <c r="M160" s="15"/>
      <c r="N160" s="15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>
        <v>300</v>
      </c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5"/>
      <c r="BE160" s="11"/>
    </row>
    <row r="161" spans="1:57" ht="25.5">
      <c r="A161" s="13">
        <v>805957</v>
      </c>
      <c r="B161" s="14" t="s">
        <v>346</v>
      </c>
      <c r="C161" s="14" t="s">
        <v>347</v>
      </c>
      <c r="D161" s="15"/>
      <c r="E161" s="15"/>
      <c r="F161" s="15"/>
      <c r="G161" s="15"/>
      <c r="H161" s="15"/>
      <c r="I161" s="15"/>
      <c r="J161" s="15"/>
      <c r="K161" s="18"/>
      <c r="L161" s="15"/>
      <c r="M161" s="15"/>
      <c r="N161" s="15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>
        <v>900</v>
      </c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5"/>
      <c r="BE161" s="11"/>
    </row>
    <row r="162" spans="1:57" ht="25.5">
      <c r="A162" s="13">
        <v>805958</v>
      </c>
      <c r="B162" s="14" t="s">
        <v>348</v>
      </c>
      <c r="C162" s="14" t="s">
        <v>349</v>
      </c>
      <c r="D162" s="15"/>
      <c r="E162" s="15"/>
      <c r="F162" s="15"/>
      <c r="G162" s="15"/>
      <c r="H162" s="15"/>
      <c r="I162" s="15">
        <f t="shared" si="25"/>
        <v>50</v>
      </c>
      <c r="J162" s="15">
        <v>50</v>
      </c>
      <c r="K162" s="15"/>
      <c r="L162" s="15"/>
      <c r="M162" s="15"/>
      <c r="N162" s="15">
        <f t="shared" si="21"/>
        <v>300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>
        <f t="shared" si="24"/>
        <v>300</v>
      </c>
      <c r="AD162" s="16">
        <v>300</v>
      </c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5"/>
      <c r="BE162" s="11"/>
    </row>
    <row r="163" spans="1:57" ht="25.5">
      <c r="A163" s="13">
        <v>805960</v>
      </c>
      <c r="B163" s="14" t="s">
        <v>350</v>
      </c>
      <c r="C163" s="14" t="s">
        <v>351</v>
      </c>
      <c r="D163" s="15"/>
      <c r="E163" s="15"/>
      <c r="F163" s="15"/>
      <c r="G163" s="15"/>
      <c r="H163" s="15"/>
      <c r="I163" s="15"/>
      <c r="J163" s="15"/>
      <c r="K163" s="15"/>
      <c r="L163" s="15">
        <f t="shared" si="20"/>
        <v>7380</v>
      </c>
      <c r="M163" s="15">
        <f t="shared" si="26"/>
        <v>6900</v>
      </c>
      <c r="N163" s="15">
        <f t="shared" si="21"/>
        <v>14020</v>
      </c>
      <c r="O163" s="16">
        <f t="shared" si="22"/>
        <v>7380</v>
      </c>
      <c r="P163" s="16"/>
      <c r="Q163" s="16"/>
      <c r="R163" s="16"/>
      <c r="S163" s="16"/>
      <c r="T163" s="16"/>
      <c r="U163" s="16"/>
      <c r="V163" s="16"/>
      <c r="W163" s="16"/>
      <c r="X163" s="16">
        <f t="shared" si="23"/>
        <v>7380</v>
      </c>
      <c r="Y163" s="16">
        <v>7380</v>
      </c>
      <c r="Z163" s="16"/>
      <c r="AA163" s="16"/>
      <c r="AB163" s="16">
        <v>6900</v>
      </c>
      <c r="AC163" s="16">
        <f t="shared" si="24"/>
        <v>14020</v>
      </c>
      <c r="AD163" s="16">
        <v>14020</v>
      </c>
      <c r="AE163" s="16"/>
      <c r="AF163" s="16"/>
      <c r="AG163" s="16"/>
      <c r="AH163" s="16"/>
      <c r="AI163" s="16"/>
      <c r="AJ163" s="16"/>
      <c r="AK163" s="16"/>
      <c r="AL163" s="16"/>
      <c r="AM163" s="16">
        <v>2000</v>
      </c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5"/>
      <c r="BE163" s="11"/>
    </row>
    <row r="164" spans="1:57">
      <c r="A164" s="13">
        <v>805962</v>
      </c>
      <c r="B164" s="14" t="s">
        <v>352</v>
      </c>
      <c r="C164" s="14" t="s">
        <v>353</v>
      </c>
      <c r="D164" s="15"/>
      <c r="E164" s="15"/>
      <c r="F164" s="15"/>
      <c r="G164" s="15"/>
      <c r="H164" s="15"/>
      <c r="I164" s="15"/>
      <c r="J164" s="15"/>
      <c r="K164" s="18"/>
      <c r="L164" s="15"/>
      <c r="M164" s="15"/>
      <c r="N164" s="15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5"/>
      <c r="BE164" s="11"/>
    </row>
    <row r="165" spans="1:57" ht="38.25">
      <c r="A165" s="13">
        <v>805963</v>
      </c>
      <c r="B165" s="14" t="s">
        <v>354</v>
      </c>
      <c r="C165" s="14" t="s">
        <v>355</v>
      </c>
      <c r="D165" s="15"/>
      <c r="E165" s="15"/>
      <c r="F165" s="15"/>
      <c r="G165" s="15"/>
      <c r="H165" s="15"/>
      <c r="I165" s="15"/>
      <c r="J165" s="15"/>
      <c r="K165" s="18"/>
      <c r="L165" s="15"/>
      <c r="M165" s="15"/>
      <c r="N165" s="15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5"/>
      <c r="BE165" s="11"/>
    </row>
    <row r="166" spans="1:57" ht="25.5">
      <c r="A166" s="13">
        <v>805965</v>
      </c>
      <c r="B166" s="14" t="s">
        <v>356</v>
      </c>
      <c r="C166" s="14" t="s">
        <v>357</v>
      </c>
      <c r="D166" s="15"/>
      <c r="E166" s="15"/>
      <c r="F166" s="15"/>
      <c r="G166" s="15"/>
      <c r="H166" s="15"/>
      <c r="I166" s="15"/>
      <c r="J166" s="15"/>
      <c r="K166" s="18"/>
      <c r="L166" s="15"/>
      <c r="M166" s="15"/>
      <c r="N166" s="15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>
        <v>1530</v>
      </c>
      <c r="AQ166" s="16">
        <v>255280</v>
      </c>
      <c r="AR166" s="16"/>
      <c r="AS166" s="16"/>
      <c r="AT166" s="16"/>
      <c r="AU166" s="16">
        <f>AV166+AW166+AX166+AY166+AZ166+BA166+BB166</f>
        <v>5531300</v>
      </c>
      <c r="AV166" s="16">
        <v>3128860</v>
      </c>
      <c r="AW166" s="16">
        <v>539410</v>
      </c>
      <c r="AX166" s="16">
        <v>504800</v>
      </c>
      <c r="AY166" s="16">
        <v>1199310</v>
      </c>
      <c r="AZ166" s="16">
        <v>92860</v>
      </c>
      <c r="BA166" s="16">
        <v>36060</v>
      </c>
      <c r="BB166" s="16">
        <v>30000</v>
      </c>
      <c r="BC166" s="16"/>
      <c r="BD166" s="15"/>
      <c r="BE166" s="11"/>
    </row>
    <row r="167" spans="1:57" ht="25.5">
      <c r="A167" s="13">
        <v>805967</v>
      </c>
      <c r="B167" s="14" t="s">
        <v>379</v>
      </c>
      <c r="C167" s="14" t="s">
        <v>380</v>
      </c>
      <c r="D167" s="15"/>
      <c r="E167" s="15"/>
      <c r="F167" s="15"/>
      <c r="G167" s="15"/>
      <c r="H167" s="15"/>
      <c r="I167" s="15"/>
      <c r="J167" s="15"/>
      <c r="K167" s="18"/>
      <c r="L167" s="15"/>
      <c r="M167" s="15"/>
      <c r="N167" s="15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5"/>
      <c r="BE167" s="11"/>
    </row>
    <row r="168" spans="1:57" ht="25.5">
      <c r="A168" s="13">
        <v>805968</v>
      </c>
      <c r="B168" s="14" t="s">
        <v>381</v>
      </c>
      <c r="C168" s="14" t="s">
        <v>382</v>
      </c>
      <c r="D168" s="15"/>
      <c r="E168" s="15"/>
      <c r="F168" s="15"/>
      <c r="G168" s="15"/>
      <c r="H168" s="15"/>
      <c r="I168" s="15"/>
      <c r="J168" s="15"/>
      <c r="K168" s="18"/>
      <c r="L168" s="15"/>
      <c r="M168" s="15"/>
      <c r="N168" s="15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>
        <v>500</v>
      </c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5"/>
      <c r="BE168" s="11"/>
    </row>
    <row r="169" spans="1:57" ht="25.5">
      <c r="A169" s="13">
        <v>805972</v>
      </c>
      <c r="B169" s="14" t="s">
        <v>371</v>
      </c>
      <c r="C169" s="14" t="s">
        <v>358</v>
      </c>
      <c r="D169" s="15"/>
      <c r="E169" s="15"/>
      <c r="F169" s="15"/>
      <c r="G169" s="15"/>
      <c r="H169" s="15"/>
      <c r="I169" s="15"/>
      <c r="J169" s="15"/>
      <c r="K169" s="18"/>
      <c r="L169" s="15">
        <f t="shared" si="20"/>
        <v>1620</v>
      </c>
      <c r="M169" s="15">
        <f t="shared" si="26"/>
        <v>400</v>
      </c>
      <c r="N169" s="15">
        <f t="shared" si="21"/>
        <v>11360</v>
      </c>
      <c r="O169" s="16">
        <f t="shared" si="22"/>
        <v>1620</v>
      </c>
      <c r="P169" s="16"/>
      <c r="Q169" s="16"/>
      <c r="R169" s="16"/>
      <c r="S169" s="16"/>
      <c r="T169" s="16"/>
      <c r="U169" s="16"/>
      <c r="V169" s="16"/>
      <c r="W169" s="16"/>
      <c r="X169" s="16">
        <f t="shared" si="23"/>
        <v>1620</v>
      </c>
      <c r="Y169" s="16">
        <v>1620</v>
      </c>
      <c r="Z169" s="16"/>
      <c r="AA169" s="16"/>
      <c r="AB169" s="16">
        <v>400</v>
      </c>
      <c r="AC169" s="16">
        <f t="shared" si="24"/>
        <v>11360</v>
      </c>
      <c r="AD169" s="16">
        <v>11360</v>
      </c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5"/>
      <c r="BE169" s="11"/>
    </row>
    <row r="170" spans="1:57" ht="25.5">
      <c r="A170" s="13">
        <v>805974</v>
      </c>
      <c r="B170" s="14" t="s">
        <v>359</v>
      </c>
      <c r="C170" s="14" t="s">
        <v>360</v>
      </c>
      <c r="D170" s="15"/>
      <c r="E170" s="15"/>
      <c r="F170" s="15"/>
      <c r="G170" s="15"/>
      <c r="H170" s="15"/>
      <c r="I170" s="15"/>
      <c r="J170" s="15"/>
      <c r="K170" s="18"/>
      <c r="L170" s="15"/>
      <c r="M170" s="15"/>
      <c r="N170" s="15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5"/>
      <c r="BE170" s="11"/>
    </row>
    <row r="171" spans="1:57" ht="25.5">
      <c r="A171" s="13">
        <v>805976</v>
      </c>
      <c r="B171" s="14" t="s">
        <v>372</v>
      </c>
      <c r="C171" s="14" t="s">
        <v>361</v>
      </c>
      <c r="D171" s="15"/>
      <c r="E171" s="15"/>
      <c r="F171" s="15"/>
      <c r="G171" s="15"/>
      <c r="H171" s="15"/>
      <c r="I171" s="15">
        <f t="shared" si="25"/>
        <v>500</v>
      </c>
      <c r="J171" s="15">
        <v>500</v>
      </c>
      <c r="K171" s="18"/>
      <c r="L171" s="15">
        <f t="shared" si="20"/>
        <v>2000</v>
      </c>
      <c r="M171" s="15"/>
      <c r="N171" s="15">
        <f t="shared" si="21"/>
        <v>510</v>
      </c>
      <c r="O171" s="16">
        <f t="shared" si="22"/>
        <v>2000</v>
      </c>
      <c r="P171" s="16"/>
      <c r="Q171" s="16"/>
      <c r="R171" s="16"/>
      <c r="S171" s="16"/>
      <c r="T171" s="16"/>
      <c r="U171" s="16"/>
      <c r="V171" s="16"/>
      <c r="W171" s="16"/>
      <c r="X171" s="16">
        <f t="shared" si="23"/>
        <v>2000</v>
      </c>
      <c r="Y171" s="16">
        <v>2000</v>
      </c>
      <c r="Z171" s="16"/>
      <c r="AA171" s="16"/>
      <c r="AB171" s="16"/>
      <c r="AC171" s="16">
        <f t="shared" si="24"/>
        <v>510</v>
      </c>
      <c r="AD171" s="16">
        <v>510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5"/>
      <c r="BE171" s="11"/>
    </row>
    <row r="172" spans="1:57" ht="25.5">
      <c r="A172" s="13">
        <v>805977</v>
      </c>
      <c r="B172" s="23" t="s">
        <v>383</v>
      </c>
      <c r="C172" s="23" t="s">
        <v>384</v>
      </c>
      <c r="D172" s="15"/>
      <c r="E172" s="15"/>
      <c r="F172" s="15"/>
      <c r="G172" s="15"/>
      <c r="H172" s="15"/>
      <c r="I172" s="15"/>
      <c r="J172" s="15"/>
      <c r="K172" s="18"/>
      <c r="L172" s="15"/>
      <c r="M172" s="15"/>
      <c r="N172" s="15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5"/>
      <c r="BE172" s="11"/>
    </row>
    <row r="173" spans="1:57" ht="25.5">
      <c r="A173" s="13">
        <v>805978</v>
      </c>
      <c r="B173" s="14" t="s">
        <v>385</v>
      </c>
      <c r="C173" s="23" t="s">
        <v>386</v>
      </c>
      <c r="D173" s="15"/>
      <c r="E173" s="15"/>
      <c r="F173" s="15"/>
      <c r="G173" s="15"/>
      <c r="H173" s="15"/>
      <c r="I173" s="15"/>
      <c r="J173" s="15"/>
      <c r="K173" s="18"/>
      <c r="L173" s="15"/>
      <c r="M173" s="15"/>
      <c r="N173" s="15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>
        <v>100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5"/>
      <c r="BE173" s="11"/>
    </row>
    <row r="174" spans="1:57" ht="25.5">
      <c r="A174" s="13">
        <v>805979</v>
      </c>
      <c r="B174" s="14" t="s">
        <v>387</v>
      </c>
      <c r="C174" s="23" t="s">
        <v>388</v>
      </c>
      <c r="D174" s="15"/>
      <c r="E174" s="15"/>
      <c r="F174" s="15"/>
      <c r="G174" s="15"/>
      <c r="H174" s="15"/>
      <c r="I174" s="15"/>
      <c r="J174" s="15"/>
      <c r="K174" s="18"/>
      <c r="L174" s="15"/>
      <c r="M174" s="15"/>
      <c r="N174" s="15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>
        <v>500</v>
      </c>
      <c r="AL174" s="16">
        <v>500</v>
      </c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5"/>
      <c r="BE174" s="11"/>
    </row>
    <row r="175" spans="1:57" ht="25.5">
      <c r="A175" s="13">
        <v>805980</v>
      </c>
      <c r="B175" s="14" t="s">
        <v>389</v>
      </c>
      <c r="C175" s="23" t="s">
        <v>390</v>
      </c>
      <c r="D175" s="15"/>
      <c r="E175" s="15"/>
      <c r="F175" s="15"/>
      <c r="G175" s="15"/>
      <c r="H175" s="15"/>
      <c r="I175" s="15"/>
      <c r="J175" s="15"/>
      <c r="K175" s="18"/>
      <c r="L175" s="15"/>
      <c r="M175" s="15"/>
      <c r="N175" s="15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5"/>
      <c r="BE175" s="11"/>
    </row>
    <row r="176" spans="1:57" ht="25.5">
      <c r="A176" s="13">
        <v>805981</v>
      </c>
      <c r="B176" s="14" t="s">
        <v>391</v>
      </c>
      <c r="C176" s="23" t="s">
        <v>392</v>
      </c>
      <c r="D176" s="15"/>
      <c r="E176" s="15"/>
      <c r="F176" s="15"/>
      <c r="G176" s="15"/>
      <c r="H176" s="15"/>
      <c r="I176" s="15"/>
      <c r="J176" s="15"/>
      <c r="K176" s="18"/>
      <c r="L176" s="15"/>
      <c r="M176" s="15"/>
      <c r="N176" s="15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5"/>
      <c r="BE176" s="11"/>
    </row>
    <row r="177" spans="1:57">
      <c r="A177" s="13">
        <v>805982</v>
      </c>
      <c r="B177" s="14" t="s">
        <v>393</v>
      </c>
      <c r="C177" s="23" t="s">
        <v>394</v>
      </c>
      <c r="D177" s="15"/>
      <c r="E177" s="15"/>
      <c r="F177" s="15"/>
      <c r="G177" s="15"/>
      <c r="H177" s="15"/>
      <c r="I177" s="15"/>
      <c r="J177" s="15"/>
      <c r="K177" s="18"/>
      <c r="L177" s="15"/>
      <c r="M177" s="15"/>
      <c r="N177" s="15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>
        <v>500</v>
      </c>
      <c r="AN177" s="16">
        <v>500</v>
      </c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5"/>
      <c r="BE177" s="11"/>
    </row>
    <row r="178" spans="1:57" ht="25.5">
      <c r="A178" s="13">
        <v>805983</v>
      </c>
      <c r="B178" s="14" t="s">
        <v>395</v>
      </c>
      <c r="C178" s="23" t="s">
        <v>396</v>
      </c>
      <c r="D178" s="15"/>
      <c r="E178" s="15"/>
      <c r="F178" s="15"/>
      <c r="G178" s="15"/>
      <c r="H178" s="15"/>
      <c r="I178" s="15"/>
      <c r="J178" s="15"/>
      <c r="K178" s="18"/>
      <c r="L178" s="15"/>
      <c r="M178" s="15"/>
      <c r="N178" s="15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5"/>
      <c r="BE178" s="11"/>
    </row>
    <row r="179" spans="1:57" ht="25.5">
      <c r="A179" s="13">
        <v>805984</v>
      </c>
      <c r="B179" s="14" t="s">
        <v>407</v>
      </c>
      <c r="C179" s="23"/>
      <c r="D179" s="15"/>
      <c r="E179" s="15"/>
      <c r="F179" s="15"/>
      <c r="G179" s="15"/>
      <c r="H179" s="15"/>
      <c r="I179" s="15"/>
      <c r="J179" s="15"/>
      <c r="K179" s="18"/>
      <c r="L179" s="15">
        <f t="shared" si="20"/>
        <v>0</v>
      </c>
      <c r="M179" s="15"/>
      <c r="N179" s="1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>
        <v>1000</v>
      </c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5"/>
      <c r="BE179" s="11"/>
    </row>
    <row r="180" spans="1:57" ht="25.5">
      <c r="A180" s="13">
        <v>806501</v>
      </c>
      <c r="B180" s="14" t="s">
        <v>362</v>
      </c>
      <c r="C180" s="14" t="s">
        <v>363</v>
      </c>
      <c r="D180" s="15"/>
      <c r="E180" s="15"/>
      <c r="F180" s="15"/>
      <c r="G180" s="15"/>
      <c r="H180" s="15"/>
      <c r="I180" s="15"/>
      <c r="J180" s="15"/>
      <c r="K180" s="16"/>
      <c r="L180" s="15"/>
      <c r="M180" s="15"/>
      <c r="N180" s="15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5">
        <v>25680</v>
      </c>
      <c r="BE180" s="11"/>
    </row>
    <row r="181" spans="1:57">
      <c r="A181" s="13">
        <v>806502</v>
      </c>
      <c r="B181" s="14" t="s">
        <v>364</v>
      </c>
      <c r="C181" s="14" t="s">
        <v>365</v>
      </c>
      <c r="D181" s="15"/>
      <c r="E181" s="15"/>
      <c r="F181" s="15"/>
      <c r="G181" s="15"/>
      <c r="H181" s="15"/>
      <c r="I181" s="15"/>
      <c r="J181" s="15"/>
      <c r="K181" s="16"/>
      <c r="L181" s="15"/>
      <c r="M181" s="15"/>
      <c r="N181" s="15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5"/>
      <c r="BE181" s="11"/>
    </row>
    <row r="182" spans="1:57" s="22" customFormat="1">
      <c r="A182" s="19"/>
      <c r="B182" s="20" t="s">
        <v>366</v>
      </c>
      <c r="C182" s="21"/>
      <c r="D182" s="17">
        <f>SUM(D11:D181)</f>
        <v>392010</v>
      </c>
      <c r="E182" s="17">
        <f t="shared" ref="E182:BD182" si="27">SUM(E11:E181)</f>
        <v>376396</v>
      </c>
      <c r="F182" s="17">
        <f t="shared" si="27"/>
        <v>69050</v>
      </c>
      <c r="G182" s="17">
        <f t="shared" si="27"/>
        <v>7764</v>
      </c>
      <c r="H182" s="17">
        <f t="shared" si="27"/>
        <v>7850</v>
      </c>
      <c r="I182" s="17">
        <f t="shared" si="27"/>
        <v>137102</v>
      </c>
      <c r="J182" s="17">
        <f t="shared" si="27"/>
        <v>132302</v>
      </c>
      <c r="K182" s="17">
        <f t="shared" si="27"/>
        <v>4800</v>
      </c>
      <c r="L182" s="17">
        <f t="shared" si="27"/>
        <v>6778860</v>
      </c>
      <c r="M182" s="17">
        <f t="shared" si="27"/>
        <v>1289380</v>
      </c>
      <c r="N182" s="17">
        <f t="shared" si="27"/>
        <v>4295680</v>
      </c>
      <c r="O182" s="17">
        <f t="shared" si="27"/>
        <v>6131010</v>
      </c>
      <c r="P182" s="17">
        <f t="shared" si="27"/>
        <v>846418</v>
      </c>
      <c r="Q182" s="17">
        <f t="shared" si="27"/>
        <v>612067</v>
      </c>
      <c r="R182" s="17">
        <f t="shared" si="27"/>
        <v>95868</v>
      </c>
      <c r="S182" s="17">
        <f t="shared" si="27"/>
        <v>516199</v>
      </c>
      <c r="T182" s="17">
        <f t="shared" si="27"/>
        <v>234351</v>
      </c>
      <c r="U182" s="17">
        <f t="shared" si="27"/>
        <v>224938</v>
      </c>
      <c r="V182" s="17">
        <f t="shared" si="27"/>
        <v>5597</v>
      </c>
      <c r="W182" s="17">
        <f t="shared" si="27"/>
        <v>3816</v>
      </c>
      <c r="X182" s="17">
        <f t="shared" si="27"/>
        <v>5284592</v>
      </c>
      <c r="Y182" s="17">
        <f t="shared" si="27"/>
        <v>5158311</v>
      </c>
      <c r="Z182" s="17">
        <f t="shared" si="27"/>
        <v>67481</v>
      </c>
      <c r="AA182" s="17">
        <f t="shared" si="27"/>
        <v>58800</v>
      </c>
      <c r="AB182" s="17">
        <f t="shared" si="27"/>
        <v>1110090</v>
      </c>
      <c r="AC182" s="17">
        <f t="shared" si="27"/>
        <v>4012340</v>
      </c>
      <c r="AD182" s="17">
        <f t="shared" si="27"/>
        <v>3964460</v>
      </c>
      <c r="AE182" s="17">
        <f t="shared" si="27"/>
        <v>36000</v>
      </c>
      <c r="AF182" s="17">
        <f t="shared" si="27"/>
        <v>10200</v>
      </c>
      <c r="AG182" s="17">
        <f t="shared" si="27"/>
        <v>1680</v>
      </c>
      <c r="AH182" s="17">
        <f t="shared" si="27"/>
        <v>647850</v>
      </c>
      <c r="AI182" s="17">
        <f t="shared" si="27"/>
        <v>179290</v>
      </c>
      <c r="AJ182" s="17">
        <f t="shared" si="27"/>
        <v>283340</v>
      </c>
      <c r="AK182" s="17">
        <f t="shared" si="27"/>
        <v>58700</v>
      </c>
      <c r="AL182" s="17">
        <f t="shared" si="27"/>
        <v>28200</v>
      </c>
      <c r="AM182" s="17">
        <f t="shared" si="27"/>
        <v>183550</v>
      </c>
      <c r="AN182" s="17">
        <f t="shared" si="27"/>
        <v>101965</v>
      </c>
      <c r="AO182" s="17">
        <f t="shared" si="27"/>
        <v>31900</v>
      </c>
      <c r="AP182" s="17">
        <f t="shared" si="27"/>
        <v>1530</v>
      </c>
      <c r="AQ182" s="17">
        <f t="shared" si="27"/>
        <v>277280</v>
      </c>
      <c r="AR182" s="17">
        <f t="shared" si="27"/>
        <v>10000</v>
      </c>
      <c r="AS182" s="17">
        <f t="shared" si="27"/>
        <v>16000</v>
      </c>
      <c r="AT182" s="17">
        <f t="shared" si="27"/>
        <v>1700</v>
      </c>
      <c r="AU182" s="17">
        <f t="shared" si="27"/>
        <v>5531300</v>
      </c>
      <c r="AV182" s="17">
        <f t="shared" si="27"/>
        <v>3128860</v>
      </c>
      <c r="AW182" s="17">
        <f t="shared" si="27"/>
        <v>539410</v>
      </c>
      <c r="AX182" s="17">
        <f t="shared" si="27"/>
        <v>504800</v>
      </c>
      <c r="AY182" s="17">
        <f t="shared" si="27"/>
        <v>1199310</v>
      </c>
      <c r="AZ182" s="17">
        <f t="shared" si="27"/>
        <v>92860</v>
      </c>
      <c r="BA182" s="17">
        <f t="shared" si="27"/>
        <v>36060</v>
      </c>
      <c r="BB182" s="17">
        <f t="shared" si="27"/>
        <v>30000</v>
      </c>
      <c r="BC182" s="17">
        <f t="shared" si="27"/>
        <v>0</v>
      </c>
      <c r="BD182" s="17">
        <f t="shared" si="27"/>
        <v>690500</v>
      </c>
      <c r="BE182" s="11"/>
    </row>
    <row r="183" spans="1:57">
      <c r="A183" s="13"/>
      <c r="B183" s="23" t="s">
        <v>397</v>
      </c>
      <c r="C183" s="23" t="s">
        <v>398</v>
      </c>
      <c r="D183" s="15">
        <f t="shared" ref="D183" si="28">E183+G183+H183</f>
        <v>1800</v>
      </c>
      <c r="E183" s="15">
        <v>1800</v>
      </c>
      <c r="F183" s="15">
        <v>1800</v>
      </c>
      <c r="G183" s="15"/>
      <c r="H183" s="15"/>
      <c r="I183" s="15">
        <f t="shared" si="25"/>
        <v>360</v>
      </c>
      <c r="J183" s="15"/>
      <c r="K183" s="15">
        <v>360</v>
      </c>
      <c r="L183" s="15">
        <f t="shared" si="20"/>
        <v>315958</v>
      </c>
      <c r="M183" s="15">
        <f t="shared" si="26"/>
        <v>0</v>
      </c>
      <c r="N183" s="15">
        <f t="shared" si="21"/>
        <v>60</v>
      </c>
      <c r="O183" s="16">
        <f t="shared" si="22"/>
        <v>315958</v>
      </c>
      <c r="P183" s="16">
        <f t="shared" ref="P183" si="29">Q183+T183</f>
        <v>247678</v>
      </c>
      <c r="Q183" s="16">
        <f t="shared" ref="Q183" si="30">R183+S183</f>
        <v>20077</v>
      </c>
      <c r="R183" s="15">
        <v>20077</v>
      </c>
      <c r="S183" s="15"/>
      <c r="T183" s="16">
        <f t="shared" ref="T183" si="31">U183+V183+W183</f>
        <v>227601</v>
      </c>
      <c r="U183" s="15">
        <v>227601</v>
      </c>
      <c r="V183" s="15"/>
      <c r="W183" s="15"/>
      <c r="X183" s="16">
        <f t="shared" si="23"/>
        <v>68280</v>
      </c>
      <c r="Y183" s="15"/>
      <c r="Z183" s="15">
        <v>68280</v>
      </c>
      <c r="AA183" s="15"/>
      <c r="AB183" s="16"/>
      <c r="AC183" s="16">
        <f t="shared" si="24"/>
        <v>60</v>
      </c>
      <c r="AD183" s="15"/>
      <c r="AE183" s="15"/>
      <c r="AF183" s="15"/>
      <c r="AG183" s="15">
        <v>60</v>
      </c>
      <c r="AH183" s="15"/>
      <c r="AI183" s="15"/>
      <c r="AJ183" s="15"/>
      <c r="AK183" s="15">
        <v>4400</v>
      </c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1"/>
    </row>
    <row r="184" spans="1:57">
      <c r="A184" s="13"/>
      <c r="B184" s="23" t="s">
        <v>367</v>
      </c>
      <c r="C184" s="23" t="s">
        <v>368</v>
      </c>
      <c r="D184" s="15">
        <f t="shared" ref="D184:BD184" si="32">D186-D182-D183</f>
        <v>8798</v>
      </c>
      <c r="E184" s="15">
        <f>E186-E182-E183</f>
        <v>3553</v>
      </c>
      <c r="F184" s="15">
        <f t="shared" si="32"/>
        <v>0</v>
      </c>
      <c r="G184" s="15">
        <f t="shared" si="32"/>
        <v>2300</v>
      </c>
      <c r="H184" s="15">
        <f t="shared" si="32"/>
        <v>2945</v>
      </c>
      <c r="I184" s="15">
        <f t="shared" si="32"/>
        <v>11029</v>
      </c>
      <c r="J184" s="15">
        <f t="shared" si="32"/>
        <v>11029</v>
      </c>
      <c r="K184" s="15">
        <f t="shared" si="32"/>
        <v>0</v>
      </c>
      <c r="L184" s="15">
        <f t="shared" si="32"/>
        <v>28962</v>
      </c>
      <c r="M184" s="15">
        <f t="shared" si="32"/>
        <v>23535</v>
      </c>
      <c r="N184" s="15">
        <f t="shared" si="32"/>
        <v>50738</v>
      </c>
      <c r="O184" s="15">
        <f t="shared" si="32"/>
        <v>10962</v>
      </c>
      <c r="P184" s="15">
        <f t="shared" si="32"/>
        <v>0</v>
      </c>
      <c r="Q184" s="15">
        <f t="shared" si="32"/>
        <v>0</v>
      </c>
      <c r="R184" s="15"/>
      <c r="S184" s="15"/>
      <c r="T184" s="15">
        <f t="shared" si="32"/>
        <v>0</v>
      </c>
      <c r="U184" s="15"/>
      <c r="V184" s="15"/>
      <c r="W184" s="15"/>
      <c r="X184" s="15">
        <f t="shared" si="32"/>
        <v>10962</v>
      </c>
      <c r="Y184" s="15">
        <f t="shared" si="32"/>
        <v>9962</v>
      </c>
      <c r="Z184" s="15">
        <f t="shared" si="32"/>
        <v>0</v>
      </c>
      <c r="AA184" s="15">
        <f t="shared" si="32"/>
        <v>1000</v>
      </c>
      <c r="AB184" s="15">
        <f t="shared" si="32"/>
        <v>20035</v>
      </c>
      <c r="AC184" s="15">
        <f t="shared" si="32"/>
        <v>41238</v>
      </c>
      <c r="AD184" s="15">
        <f t="shared" si="32"/>
        <v>41238</v>
      </c>
      <c r="AE184" s="15">
        <f t="shared" si="32"/>
        <v>0</v>
      </c>
      <c r="AF184" s="15">
        <f t="shared" si="32"/>
        <v>0</v>
      </c>
      <c r="AG184" s="15">
        <f t="shared" si="32"/>
        <v>0</v>
      </c>
      <c r="AH184" s="15">
        <f t="shared" si="32"/>
        <v>18000</v>
      </c>
      <c r="AI184" s="15">
        <f t="shared" si="32"/>
        <v>3500</v>
      </c>
      <c r="AJ184" s="15">
        <f t="shared" si="32"/>
        <v>9500</v>
      </c>
      <c r="AK184" s="15">
        <f t="shared" si="32"/>
        <v>5779</v>
      </c>
      <c r="AL184" s="15">
        <f t="shared" si="32"/>
        <v>1608</v>
      </c>
      <c r="AM184" s="15">
        <f t="shared" si="32"/>
        <v>98192</v>
      </c>
      <c r="AN184" s="15">
        <f t="shared" si="32"/>
        <v>17486</v>
      </c>
      <c r="AO184" s="15">
        <f t="shared" si="32"/>
        <v>2892</v>
      </c>
      <c r="AP184" s="15">
        <f t="shared" si="32"/>
        <v>1349</v>
      </c>
      <c r="AQ184" s="15">
        <f t="shared" si="32"/>
        <v>25201</v>
      </c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>
        <f t="shared" si="32"/>
        <v>14584</v>
      </c>
      <c r="BE184" s="11"/>
    </row>
    <row r="185" spans="1:57">
      <c r="A185" s="13"/>
      <c r="B185" s="23"/>
      <c r="C185" s="23"/>
      <c r="D185" s="15"/>
      <c r="E185" s="15"/>
      <c r="F185" s="15"/>
      <c r="G185" s="15"/>
      <c r="H185" s="15"/>
      <c r="I185" s="15"/>
      <c r="J185" s="15"/>
      <c r="K185" s="18"/>
      <c r="L185" s="15"/>
      <c r="M185" s="15"/>
      <c r="N185" s="15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5"/>
      <c r="BE185" s="11"/>
    </row>
    <row r="186" spans="1:57" s="22" customFormat="1">
      <c r="A186" s="24"/>
      <c r="B186" s="25" t="s">
        <v>369</v>
      </c>
      <c r="C186" s="25"/>
      <c r="D186" s="26">
        <v>402608</v>
      </c>
      <c r="E186" s="26">
        <v>381749</v>
      </c>
      <c r="F186" s="26">
        <v>70850</v>
      </c>
      <c r="G186" s="26">
        <v>10064</v>
      </c>
      <c r="H186" s="26">
        <v>10795</v>
      </c>
      <c r="I186" s="26">
        <v>148491</v>
      </c>
      <c r="J186" s="26">
        <v>143331</v>
      </c>
      <c r="K186" s="26">
        <v>5160</v>
      </c>
      <c r="L186" s="26">
        <v>7123780</v>
      </c>
      <c r="M186" s="26">
        <v>1312915</v>
      </c>
      <c r="N186" s="26">
        <v>4346478</v>
      </c>
      <c r="O186" s="26">
        <v>6457930</v>
      </c>
      <c r="P186" s="26">
        <v>1094096</v>
      </c>
      <c r="Q186" s="26">
        <v>632144</v>
      </c>
      <c r="R186" s="26"/>
      <c r="S186" s="26"/>
      <c r="T186" s="26">
        <v>461952</v>
      </c>
      <c r="U186" s="26"/>
      <c r="V186" s="26"/>
      <c r="W186" s="26"/>
      <c r="X186" s="26">
        <v>5363834</v>
      </c>
      <c r="Y186" s="26">
        <v>5168273</v>
      </c>
      <c r="Z186" s="26">
        <v>135761</v>
      </c>
      <c r="AA186" s="26">
        <v>59800</v>
      </c>
      <c r="AB186" s="26">
        <v>1130125</v>
      </c>
      <c r="AC186" s="26">
        <v>4053638</v>
      </c>
      <c r="AD186" s="26">
        <v>4005698</v>
      </c>
      <c r="AE186" s="26">
        <v>36000</v>
      </c>
      <c r="AF186" s="26">
        <v>10200</v>
      </c>
      <c r="AG186" s="26">
        <v>1740</v>
      </c>
      <c r="AH186" s="26">
        <v>665850</v>
      </c>
      <c r="AI186" s="26">
        <v>182790</v>
      </c>
      <c r="AJ186" s="26">
        <v>292840</v>
      </c>
      <c r="AK186" s="26">
        <v>68879</v>
      </c>
      <c r="AL186" s="26">
        <v>29808</v>
      </c>
      <c r="AM186" s="26">
        <v>281742</v>
      </c>
      <c r="AN186" s="26">
        <v>119451</v>
      </c>
      <c r="AO186" s="26">
        <v>34792</v>
      </c>
      <c r="AP186" s="26">
        <v>2879</v>
      </c>
      <c r="AQ186" s="26">
        <v>302481</v>
      </c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>
        <v>705084</v>
      </c>
    </row>
    <row r="187" spans="1:57">
      <c r="D187" s="27"/>
      <c r="H187" s="27"/>
      <c r="I187" s="27"/>
      <c r="L187" s="27"/>
      <c r="M187" s="27"/>
      <c r="N187" s="27"/>
    </row>
    <row r="188" spans="1:57">
      <c r="I188" s="27"/>
      <c r="AP188" s="30"/>
      <c r="AQ188" s="30"/>
    </row>
    <row r="189" spans="1:57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7">
      <c r="N190" s="27"/>
    </row>
    <row r="191" spans="1:57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>
      <c r="A192" s="4"/>
      <c r="C192" s="4"/>
      <c r="D192" s="4"/>
      <c r="E192" s="4"/>
      <c r="F192" s="4"/>
      <c r="G192" s="4"/>
      <c r="H192" s="4"/>
      <c r="I192" s="4"/>
      <c r="N192" s="27"/>
      <c r="BD192" s="4"/>
    </row>
    <row r="193" spans="1:56">
      <c r="A193" s="4"/>
      <c r="C193" s="4"/>
      <c r="D193" s="4"/>
      <c r="E193" s="4"/>
      <c r="F193" s="4"/>
      <c r="G193" s="4"/>
      <c r="H193" s="4"/>
      <c r="I193" s="4"/>
      <c r="J193" s="27"/>
      <c r="BD193" s="4"/>
    </row>
    <row r="196" spans="1:56" s="22" customFormat="1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BD196" s="29"/>
    </row>
    <row r="197" spans="1:56" s="22" customFormat="1">
      <c r="A197" s="28"/>
      <c r="B197" s="28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BD197" s="29"/>
    </row>
  </sheetData>
  <mergeCells count="69">
    <mergeCell ref="D2:R2"/>
    <mergeCell ref="A5:A10"/>
    <mergeCell ref="B5:B10"/>
    <mergeCell ref="C5:C10"/>
    <mergeCell ref="D5:H5"/>
    <mergeCell ref="I5:K6"/>
    <mergeCell ref="L5:N5"/>
    <mergeCell ref="O5:BC5"/>
    <mergeCell ref="BC6:BC10"/>
    <mergeCell ref="E7:E10"/>
    <mergeCell ref="O7:O10"/>
    <mergeCell ref="AM7:AM10"/>
    <mergeCell ref="AN7:AN10"/>
    <mergeCell ref="AO7:AO10"/>
    <mergeCell ref="P7:AA7"/>
    <mergeCell ref="AB7:AB10"/>
    <mergeCell ref="BD5:BD10"/>
    <mergeCell ref="D6:D10"/>
    <mergeCell ref="E6:H6"/>
    <mergeCell ref="L6:L10"/>
    <mergeCell ref="M6:M10"/>
    <mergeCell ref="N6:N10"/>
    <mergeCell ref="O6:AG6"/>
    <mergeCell ref="AH6:AJ6"/>
    <mergeCell ref="AK6:AN6"/>
    <mergeCell ref="AO6:BB6"/>
    <mergeCell ref="F7:F10"/>
    <mergeCell ref="G7:G10"/>
    <mergeCell ref="H7:H10"/>
    <mergeCell ref="I7:I10"/>
    <mergeCell ref="J7:K7"/>
    <mergeCell ref="AL7:AL10"/>
    <mergeCell ref="AC7:AC10"/>
    <mergeCell ref="AD7:AG7"/>
    <mergeCell ref="AH7:AH10"/>
    <mergeCell ref="AI7:AI10"/>
    <mergeCell ref="AG8:AG10"/>
    <mergeCell ref="AV7:BB7"/>
    <mergeCell ref="J8:J10"/>
    <mergeCell ref="K8:K10"/>
    <mergeCell ref="P8:P10"/>
    <mergeCell ref="Q8:W8"/>
    <mergeCell ref="X8:X10"/>
    <mergeCell ref="Y8:AA8"/>
    <mergeCell ref="AD8:AD10"/>
    <mergeCell ref="AE8:AE10"/>
    <mergeCell ref="AF8:AF10"/>
    <mergeCell ref="AP7:AP10"/>
    <mergeCell ref="AQ7:AQ10"/>
    <mergeCell ref="AR7:AR10"/>
    <mergeCell ref="AS7:AS10"/>
    <mergeCell ref="AT7:AT10"/>
    <mergeCell ref="AU7:AU10"/>
    <mergeCell ref="BB8:BB10"/>
    <mergeCell ref="Q9:Q10"/>
    <mergeCell ref="R9:S9"/>
    <mergeCell ref="T9:T10"/>
    <mergeCell ref="U9:W9"/>
    <mergeCell ref="Y9:Y10"/>
    <mergeCell ref="Z9:Z10"/>
    <mergeCell ref="AA9:AA10"/>
    <mergeCell ref="AV8:AV10"/>
    <mergeCell ref="AW8:AW10"/>
    <mergeCell ref="AX8:AX10"/>
    <mergeCell ref="AY8:AY10"/>
    <mergeCell ref="AZ8:AZ10"/>
    <mergeCell ref="BA8:BA10"/>
    <mergeCell ref="AJ7:AJ10"/>
    <mergeCell ref="AK7:AK10"/>
  </mergeCells>
  <pageMargins left="0.19685039370078741" right="0.19685039370078741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Company>ТФОМС Волгоградской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Ковалева</dc:creator>
  <cp:lastModifiedBy>yudyadchenko</cp:lastModifiedBy>
  <cp:lastPrinted>2021-01-25T11:30:44Z</cp:lastPrinted>
  <dcterms:created xsi:type="dcterms:W3CDTF">2020-12-28T10:27:17Z</dcterms:created>
  <dcterms:modified xsi:type="dcterms:W3CDTF">2022-07-14T11:38:14Z</dcterms:modified>
</cp:coreProperties>
</file>